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H:\Dokumenter\Dokumenter\HIF Den røde tråd mv\"/>
    </mc:Choice>
  </mc:AlternateContent>
  <xr:revisionPtr revIDLastSave="0" documentId="8_{BFC9AC2D-8080-49FE-BF9B-6961562186F3}" xr6:coauthVersionLast="47" xr6:coauthVersionMax="47" xr10:uidLastSave="{00000000-0000-0000-0000-000000000000}"/>
  <bookViews>
    <workbookView xWindow="-120" yWindow="-120" windowWidth="29040" windowHeight="17640" xr2:uid="{00000000-000D-0000-FFFF-FFFF00000000}"/>
  </bookViews>
  <sheets>
    <sheet name="HIF" sheetId="1" r:id="rId1"/>
    <sheet name="Eksempel" sheetId="3" r:id="rId2"/>
  </sheets>
  <definedNames>
    <definedName name="_xlnm._FilterDatabase" localSheetId="1" hidden="1">Eksempel!#REF!</definedName>
    <definedName name="_xlnm._FilterDatabase" localSheetId="0" hidden="1">HIF!#REF!</definedName>
    <definedName name="_xlnm.Print_Area" localSheetId="1">Eksempel!$B$1:$J$64</definedName>
    <definedName name="_xlnm.Print_Area" localSheetId="0">HIF!$B$1:$J$64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 r="E18" i="3"/>
  <c r="E16" i="3"/>
  <c r="E15" i="3"/>
  <c r="E43" i="3" s="1"/>
  <c r="H43" i="3" s="1"/>
  <c r="E47" i="3"/>
  <c r="H47" i="3" s="1"/>
  <c r="E45" i="3"/>
  <c r="H45" i="3" s="1"/>
  <c r="H55" i="3" l="1"/>
  <c r="E45" i="1"/>
  <c r="H45" i="1" s="1"/>
  <c r="E47" i="1"/>
  <c r="H47" i="1" s="1"/>
  <c r="E43" i="1"/>
  <c r="H43" i="1" s="1"/>
  <c r="H55" i="1" l="1"/>
</calcChain>
</file>

<file path=xl/sharedStrings.xml><?xml version="1.0" encoding="utf-8"?>
<sst xmlns="http://schemas.openxmlformats.org/spreadsheetml/2006/main" count="140" uniqueCount="72">
  <si>
    <t>Dato</t>
  </si>
  <si>
    <t>Adresse:</t>
  </si>
  <si>
    <t>Skema til brug for udbetaling af skattefri godtgørelse mv.</t>
  </si>
  <si>
    <t>Modtagers navn:</t>
  </si>
  <si>
    <t>Bilens reg.nr.:*</t>
  </si>
  <si>
    <t>*Skattefrie kørepenge kan kun udbetales, når kørslen foretages i "medarbejderens" egen bil. Ægtefællers og samlevers bil betragtes som egen bil, dog skal samlevende have fælles økonomi. Biler indregistreret i forældres navn kan anses som egen bil, men det skal kunne sandsynliggøres, at bilen reelt ejes af "medarbejderen". Det kan ske med kontoudskrifter, som viser, at "medarbejderen" afholder alle udgifter vedrørende bilen.</t>
  </si>
  <si>
    <t>Kørsel i egen bil eller motorcykel</t>
  </si>
  <si>
    <t>Fra</t>
  </si>
  <si>
    <t>Til</t>
  </si>
  <si>
    <t>Udenbys kampe mv. (en-dagsture min. 5 timer)</t>
  </si>
  <si>
    <t>Afregning for perioden:</t>
  </si>
  <si>
    <t>Befordringsgodtgørelse</t>
  </si>
  <si>
    <t>Bemærkninger: formål mv.</t>
  </si>
  <si>
    <t>Rejse med overnatning (min. 24 t. varighed)</t>
  </si>
  <si>
    <t>Merudgift til fortæring (en-dagsture)</t>
  </si>
  <si>
    <t>Merudgift til fortæring (rejse)</t>
  </si>
  <si>
    <t xml:space="preserve">gange á 80,00 kr. </t>
  </si>
  <si>
    <t>= kr.</t>
  </si>
  <si>
    <t>Telefonsamtaler og internetforbrug (max. 2.400 kr.)</t>
  </si>
  <si>
    <t>Administrative omkostninger (max. 1.450 kr.)</t>
  </si>
  <si>
    <t>Køb, vask og vedligeholdelse af tøj (max. 2.000 kr.)</t>
  </si>
  <si>
    <t>Antal dage</t>
  </si>
  <si>
    <t>Kørte km.</t>
  </si>
  <si>
    <t>Trup:</t>
  </si>
  <si>
    <t>I alt for perioden</t>
  </si>
  <si>
    <t>Trille Trolle</t>
  </si>
  <si>
    <t>U5 - U6</t>
  </si>
  <si>
    <t>U7</t>
  </si>
  <si>
    <t>U8</t>
  </si>
  <si>
    <t>U9 Piger</t>
  </si>
  <si>
    <t>U11 Piger</t>
  </si>
  <si>
    <t>U13 Piger</t>
  </si>
  <si>
    <t>U15 Piger</t>
  </si>
  <si>
    <t>U17 Piger</t>
  </si>
  <si>
    <t>U19 Piger</t>
  </si>
  <si>
    <t>U9 Drenge</t>
  </si>
  <si>
    <t>U11 Drenge</t>
  </si>
  <si>
    <t>U13 Drenge</t>
  </si>
  <si>
    <t>U15 Drenge</t>
  </si>
  <si>
    <t>U17 Drenge</t>
  </si>
  <si>
    <t>U19 Drenge</t>
  </si>
  <si>
    <t>Herre Senior 1-2</t>
  </si>
  <si>
    <t>Oldboys</t>
  </si>
  <si>
    <t>Dame Senior 1-2</t>
  </si>
  <si>
    <t>Dame Senior 3 og Oldgirls</t>
  </si>
  <si>
    <t>Udarbejdet af:</t>
  </si>
  <si>
    <t>Underskrift:</t>
  </si>
  <si>
    <t>Dato:</t>
  </si>
  <si>
    <t>Hvidovre IF - Håndbold</t>
  </si>
  <si>
    <t>Sollentuna Allé 2</t>
  </si>
  <si>
    <t>2650 Hvidovre</t>
  </si>
  <si>
    <t>Mikael Rask Olsen</t>
  </si>
  <si>
    <t>Brostykkevej 193</t>
  </si>
  <si>
    <t>Hvidovre</t>
  </si>
  <si>
    <t>Roskilde</t>
  </si>
  <si>
    <t>København</t>
  </si>
  <si>
    <t>Brønshøj</t>
  </si>
  <si>
    <t>Smørum</t>
  </si>
  <si>
    <t>Turneringskamp (tur/retur)</t>
  </si>
  <si>
    <t>Holstebro</t>
  </si>
  <si>
    <t>EKSEMPEL</t>
  </si>
  <si>
    <t>RETUR TIL SKEMA</t>
  </si>
  <si>
    <t>Holstebro Cup 9/4 - 12/4</t>
  </si>
  <si>
    <t>Telefonsamtaler og internetforbrug (max. 2.450 kr.)</t>
  </si>
  <si>
    <t>Administrative omkostninger (max. 1.500 kr.)</t>
  </si>
  <si>
    <t>Køb, vask og vedligeholdelse af tøj (max. 2.050 kr.)</t>
  </si>
  <si>
    <t>Bestyrelse</t>
  </si>
  <si>
    <t>km á 3,73 kr.</t>
  </si>
  <si>
    <t xml:space="preserve">dage á 138,75 kr. </t>
  </si>
  <si>
    <t>DE57987</t>
  </si>
  <si>
    <t>km á 3,79 kr.</t>
  </si>
  <si>
    <t xml:space="preserve">dage á 143,50 kr.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</si>
</sst>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0"/>
      <name val="Arial"/>
      <family val="2"/>
    </font>
    <font>
      <b/>
      <sz val="14"/>
      <name val="Arial"/>
      <family val="2"/>
    </font>
    <font>
      <sz val="8"/>
      <name val="Arial"/>
      <family val="2"/>
    </font>
    <font>
      <sz val="10"/>
      <name val="Arial"/>
      <family val="2"/>
    </font>
    <font>
      <b/>
      <sz val="12"/>
      <name val="Arial"/>
      <family val="2"/>
    </font>
    <font>
      <sz val="9"/>
      <name val="Arial"/>
      <family val="2"/>
    </font>
    <font>
      <u/>
      <sz val="10"/>
      <color theme="10"/>
      <name val="Arial"/>
      <family val="2"/>
    </font>
    <font>
      <b/>
      <u/>
      <sz val="11"/>
      <color theme="10"/>
      <name val="Arial"/>
      <family val="2"/>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0" fontId="0" fillId="0" borderId="1" xfId="0" applyBorder="1"/>
    <xf numFmtId="14" fontId="0" fillId="0" borderId="0" xfId="0" applyNumberFormat="1"/>
    <xf numFmtId="0" fontId="0" fillId="0" borderId="4" xfId="0" applyBorder="1"/>
    <xf numFmtId="14" fontId="5" fillId="0" borderId="0" xfId="0" applyNumberFormat="1" applyFont="1" applyAlignment="1">
      <alignment vertical="center"/>
    </xf>
    <xf numFmtId="14" fontId="1" fillId="0" borderId="0" xfId="0" applyNumberFormat="1" applyFont="1"/>
    <xf numFmtId="14" fontId="4" fillId="0" borderId="0" xfId="0" applyNumberFormat="1" applyFont="1"/>
    <xf numFmtId="14" fontId="6" fillId="0" borderId="0" xfId="0" applyNumberFormat="1" applyFont="1" applyAlignment="1">
      <alignment wrapText="1"/>
    </xf>
    <xf numFmtId="0" fontId="4" fillId="0" borderId="0" xfId="0" applyFont="1"/>
    <xf numFmtId="0" fontId="1" fillId="0" borderId="0" xfId="0" applyFont="1" applyAlignment="1">
      <alignment horizontal="left" vertical="center"/>
    </xf>
    <xf numFmtId="14" fontId="1" fillId="0" borderId="8" xfId="0" applyNumberFormat="1" applyFont="1" applyBorder="1" applyAlignment="1">
      <alignment horizontal="left" vertical="center"/>
    </xf>
    <xf numFmtId="14" fontId="0" fillId="0" borderId="1" xfId="0" applyNumberFormat="1" applyBorder="1"/>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3" xfId="0" applyFont="1" applyBorder="1"/>
    <xf numFmtId="0" fontId="1" fillId="0" borderId="11" xfId="0" applyFont="1" applyBorder="1"/>
    <xf numFmtId="0" fontId="1" fillId="0" borderId="8" xfId="0" applyFont="1" applyBorder="1" applyAlignment="1">
      <alignment horizontal="left"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0" fillId="0" borderId="3" xfId="0" applyBorder="1"/>
    <xf numFmtId="0" fontId="0" fillId="0" borderId="11" xfId="0" applyBorder="1"/>
    <xf numFmtId="0" fontId="0" fillId="0" borderId="13" xfId="0" applyBorder="1"/>
    <xf numFmtId="0" fontId="0" fillId="0" borderId="0" xfId="0" quotePrefix="1" applyAlignment="1">
      <alignment horizontal="right"/>
    </xf>
    <xf numFmtId="14" fontId="1" fillId="0" borderId="14" xfId="0" applyNumberFormat="1"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14" fontId="0" fillId="2" borderId="2" xfId="0" applyNumberFormat="1" applyFill="1" applyBorder="1"/>
    <xf numFmtId="0" fontId="0" fillId="2" borderId="2" xfId="0" applyFill="1" applyBorder="1"/>
    <xf numFmtId="0" fontId="0" fillId="2" borderId="5" xfId="0" applyFill="1" applyBorder="1" applyAlignment="1">
      <alignment horizontal="center"/>
    </xf>
    <xf numFmtId="14" fontId="4" fillId="2" borderId="2" xfId="0" applyNumberFormat="1" applyFont="1" applyFill="1" applyBorder="1"/>
    <xf numFmtId="14" fontId="2" fillId="0" borderId="0" xfId="0" applyNumberFormat="1" applyFont="1" applyAlignment="1">
      <alignment vertical="center"/>
    </xf>
    <xf numFmtId="0" fontId="4" fillId="0" borderId="0" xfId="0" applyFont="1" applyAlignment="1">
      <alignment horizontal="right"/>
    </xf>
    <xf numFmtId="0" fontId="0" fillId="0" borderId="0" xfId="0" applyAlignment="1">
      <alignment horizontal="right"/>
    </xf>
    <xf numFmtId="0" fontId="0" fillId="2" borderId="0" xfId="0" applyFill="1"/>
    <xf numFmtId="0" fontId="0" fillId="0" borderId="0" xfId="0" applyProtection="1">
      <protection locked="0"/>
    </xf>
    <xf numFmtId="14" fontId="0" fillId="2" borderId="0" xfId="0" applyNumberFormat="1" applyFill="1"/>
    <xf numFmtId="0" fontId="4" fillId="2" borderId="2" xfId="0" applyFont="1" applyFill="1" applyBorder="1"/>
    <xf numFmtId="0" fontId="8" fillId="0" borderId="0" xfId="1" applyFont="1" applyAlignment="1">
      <alignment horizontal="center"/>
    </xf>
    <xf numFmtId="0" fontId="8" fillId="0" borderId="0" xfId="1" applyFont="1"/>
    <xf numFmtId="0" fontId="1" fillId="0" borderId="0" xfId="0" applyFont="1" applyAlignment="1">
      <alignment horizontal="center"/>
    </xf>
    <xf numFmtId="0" fontId="0" fillId="2" borderId="5" xfId="0" applyFill="1" applyBorder="1" applyAlignment="1">
      <alignment horizontal="left"/>
    </xf>
    <xf numFmtId="0" fontId="0" fillId="2" borderId="7" xfId="0" applyFill="1" applyBorder="1" applyAlignment="1">
      <alignment horizontal="left"/>
    </xf>
    <xf numFmtId="0" fontId="0" fillId="2" borderId="6" xfId="0" applyFill="1" applyBorder="1" applyAlignment="1">
      <alignment horizontal="left"/>
    </xf>
    <xf numFmtId="14" fontId="6" fillId="0" borderId="0" xfId="0" applyNumberFormat="1" applyFont="1" applyAlignment="1">
      <alignment horizontal="left" vertical="center" wrapText="1"/>
    </xf>
    <xf numFmtId="4" fontId="0" fillId="0" borderId="0" xfId="0" applyNumberFormat="1" applyAlignment="1">
      <alignment horizontal="right"/>
    </xf>
    <xf numFmtId="0" fontId="0" fillId="2" borderId="4" xfId="0" applyFill="1" applyBorder="1" applyAlignment="1">
      <alignment horizontal="left"/>
    </xf>
    <xf numFmtId="0" fontId="0" fillId="2" borderId="0" xfId="0" applyFill="1" applyAlignment="1">
      <alignment horizontal="left"/>
    </xf>
    <xf numFmtId="0" fontId="0" fillId="2" borderId="0" xfId="0" applyFill="1" applyAlignment="1">
      <alignment horizontal="center"/>
    </xf>
    <xf numFmtId="0" fontId="4" fillId="2" borderId="5" xfId="0" applyFont="1" applyFill="1" applyBorder="1" applyAlignment="1">
      <alignment horizontal="left"/>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1" fillId="2" borderId="4" xfId="0" applyFont="1" applyFill="1" applyBorder="1" applyAlignment="1">
      <alignment horizontal="left"/>
    </xf>
    <xf numFmtId="4" fontId="1" fillId="0" borderId="0" xfId="0" applyNumberFormat="1" applyFont="1" applyAlignment="1">
      <alignment horizontal="right"/>
    </xf>
    <xf numFmtId="4" fontId="0" fillId="2" borderId="5" xfId="0" applyNumberFormat="1" applyFill="1" applyBorder="1" applyAlignment="1">
      <alignment horizontal="right"/>
    </xf>
    <xf numFmtId="4" fontId="0" fillId="2" borderId="6" xfId="0" applyNumberFormat="1" applyFill="1" applyBorder="1" applyAlignment="1">
      <alignment horizontal="right"/>
    </xf>
    <xf numFmtId="0" fontId="4" fillId="2" borderId="0" xfId="0" applyFont="1" applyFill="1" applyAlignment="1">
      <alignment horizontal="center"/>
    </xf>
    <xf numFmtId="0" fontId="4" fillId="2" borderId="4" xfId="0" applyFont="1" applyFill="1" applyBorder="1" applyAlignment="1">
      <alignment horizontal="left"/>
    </xf>
    <xf numFmtId="0" fontId="4" fillId="2" borderId="0" xfId="0" applyFont="1" applyFill="1" applyAlignment="1">
      <alignment horizontal="left"/>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O$15" lockText="1" noThreeD="1"/>
</file>

<file path=xl/ctrlProps/ctrlProp10.xml><?xml version="1.0" encoding="utf-8"?>
<formControlPr xmlns="http://schemas.microsoft.com/office/spreadsheetml/2009/9/main" objectType="CheckBox" fmlaLink="$O$24" lockText="1" noThreeD="1"/>
</file>

<file path=xl/ctrlProps/ctrlProp11.xml><?xml version="1.0" encoding="utf-8"?>
<formControlPr xmlns="http://schemas.microsoft.com/office/spreadsheetml/2009/9/main" objectType="CheckBox" fmlaLink="$O$25" lockText="1" noThreeD="1"/>
</file>

<file path=xl/ctrlProps/ctrlProp12.xml><?xml version="1.0" encoding="utf-8"?>
<formControlPr xmlns="http://schemas.microsoft.com/office/spreadsheetml/2009/9/main" objectType="CheckBox" fmlaLink="$O$26" lockText="1" noThreeD="1"/>
</file>

<file path=xl/ctrlProps/ctrlProp13.xml><?xml version="1.0" encoding="utf-8"?>
<formControlPr xmlns="http://schemas.microsoft.com/office/spreadsheetml/2009/9/main" objectType="CheckBox" fmlaLink="$O$27" lockText="1" noThreeD="1"/>
</file>

<file path=xl/ctrlProps/ctrlProp14.xml><?xml version="1.0" encoding="utf-8"?>
<formControlPr xmlns="http://schemas.microsoft.com/office/spreadsheetml/2009/9/main" objectType="CheckBox" fmlaLink="$O$28" lockText="1" noThreeD="1"/>
</file>

<file path=xl/ctrlProps/ctrlProp15.xml><?xml version="1.0" encoding="utf-8"?>
<formControlPr xmlns="http://schemas.microsoft.com/office/spreadsheetml/2009/9/main" objectType="CheckBox" fmlaLink="$O$29" lockText="1" noThreeD="1"/>
</file>

<file path=xl/ctrlProps/ctrlProp16.xml><?xml version="1.0" encoding="utf-8"?>
<formControlPr xmlns="http://schemas.microsoft.com/office/spreadsheetml/2009/9/main" objectType="CheckBox" fmlaLink="$O$30" lockText="1" noThreeD="1"/>
</file>

<file path=xl/ctrlProps/ctrlProp17.xml><?xml version="1.0" encoding="utf-8"?>
<formControlPr xmlns="http://schemas.microsoft.com/office/spreadsheetml/2009/9/main" objectType="CheckBox" fmlaLink="$O$31" lockText="1" noThreeD="1"/>
</file>

<file path=xl/ctrlProps/ctrlProp18.xml><?xml version="1.0" encoding="utf-8"?>
<formControlPr xmlns="http://schemas.microsoft.com/office/spreadsheetml/2009/9/main" objectType="CheckBox" fmlaLink="$O$32" lockText="1" noThreeD="1"/>
</file>

<file path=xl/ctrlProps/ctrlProp19.xml><?xml version="1.0" encoding="utf-8"?>
<formControlPr xmlns="http://schemas.microsoft.com/office/spreadsheetml/2009/9/main" objectType="CheckBox" fmlaLink="$O$33" lockText="1" noThreeD="1"/>
</file>

<file path=xl/ctrlProps/ctrlProp2.xml><?xml version="1.0" encoding="utf-8"?>
<formControlPr xmlns="http://schemas.microsoft.com/office/spreadsheetml/2009/9/main" objectType="CheckBox" fmlaLink="$O$16" lockText="1" noThreeD="1"/>
</file>

<file path=xl/ctrlProps/ctrlProp20.xml><?xml version="1.0" encoding="utf-8"?>
<formControlPr xmlns="http://schemas.microsoft.com/office/spreadsheetml/2009/9/main" objectType="CheckBox" fmlaLink="$O$34" lockText="1" noThreeD="1"/>
</file>

<file path=xl/ctrlProps/ctrlProp21.xml><?xml version="1.0" encoding="utf-8"?>
<formControlPr xmlns="http://schemas.microsoft.com/office/spreadsheetml/2009/9/main" objectType="CheckBox" fmlaLink="$O$35" lockText="1" noThreeD="1"/>
</file>

<file path=xl/ctrlProps/ctrlProp22.xml><?xml version="1.0" encoding="utf-8"?>
<formControlPr xmlns="http://schemas.microsoft.com/office/spreadsheetml/2009/9/main" objectType="CheckBox" fmlaLink="$O$36" lockText="1" noThreeD="1"/>
</file>

<file path=xl/ctrlProps/ctrlProp23.xml><?xml version="1.0" encoding="utf-8"?>
<formControlPr xmlns="http://schemas.microsoft.com/office/spreadsheetml/2009/9/main" objectType="CheckBox" fmlaLink="$O$37" lockText="1" noThreeD="1"/>
</file>

<file path=xl/ctrlProps/ctrlProp24.xml><?xml version="1.0" encoding="utf-8"?>
<formControlPr xmlns="http://schemas.microsoft.com/office/spreadsheetml/2009/9/main" objectType="CheckBox" fmlaLink="$O$38" lockText="1" noThreeD="1"/>
</file>

<file path=xl/ctrlProps/ctrlProp25.xml><?xml version="1.0" encoding="utf-8"?>
<formControlPr xmlns="http://schemas.microsoft.com/office/spreadsheetml/2009/9/main" objectType="CheckBox" fmlaLink="$O$39" lockText="1" noThreeD="1"/>
</file>

<file path=xl/ctrlProps/ctrlProp26.xml><?xml version="1.0" encoding="utf-8"?>
<formControlPr xmlns="http://schemas.microsoft.com/office/spreadsheetml/2009/9/main" objectType="CheckBox" checked="Checked" fmlaLink="$O$15" lockText="1" noThreeD="1"/>
</file>

<file path=xl/ctrlProps/ctrlProp27.xml><?xml version="1.0" encoding="utf-8"?>
<formControlPr xmlns="http://schemas.microsoft.com/office/spreadsheetml/2009/9/main" objectType="CheckBox" fmlaLink="$O$16" lockText="1" noThreeD="1"/>
</file>

<file path=xl/ctrlProps/ctrlProp28.xml><?xml version="1.0" encoding="utf-8"?>
<formControlPr xmlns="http://schemas.microsoft.com/office/spreadsheetml/2009/9/main" objectType="CheckBox" fmlaLink="$O$17" lockText="1" noThreeD="1"/>
</file>

<file path=xl/ctrlProps/ctrlProp29.xml><?xml version="1.0" encoding="utf-8"?>
<formControlPr xmlns="http://schemas.microsoft.com/office/spreadsheetml/2009/9/main" objectType="CheckBox" checked="Checked" fmlaLink="$O$18" lockText="1" noThreeD="1"/>
</file>

<file path=xl/ctrlProps/ctrlProp3.xml><?xml version="1.0" encoding="utf-8"?>
<formControlPr xmlns="http://schemas.microsoft.com/office/spreadsheetml/2009/9/main" objectType="CheckBox" fmlaLink="$O$17" lockText="1" noThreeD="1"/>
</file>

<file path=xl/ctrlProps/ctrlProp30.xml><?xml version="1.0" encoding="utf-8"?>
<formControlPr xmlns="http://schemas.microsoft.com/office/spreadsheetml/2009/9/main" objectType="CheckBox" fmlaLink="$O$19" lockText="1" noThreeD="1"/>
</file>

<file path=xl/ctrlProps/ctrlProp31.xml><?xml version="1.0" encoding="utf-8"?>
<formControlPr xmlns="http://schemas.microsoft.com/office/spreadsheetml/2009/9/main" objectType="CheckBox" fmlaLink="$O$20" lockText="1" noThreeD="1"/>
</file>

<file path=xl/ctrlProps/ctrlProp32.xml><?xml version="1.0" encoding="utf-8"?>
<formControlPr xmlns="http://schemas.microsoft.com/office/spreadsheetml/2009/9/main" objectType="CheckBox" fmlaLink="$O$21" lockText="1" noThreeD="1"/>
</file>

<file path=xl/ctrlProps/ctrlProp33.xml><?xml version="1.0" encoding="utf-8"?>
<formControlPr xmlns="http://schemas.microsoft.com/office/spreadsheetml/2009/9/main" objectType="CheckBox" fmlaLink="$O$22" lockText="1" noThreeD="1"/>
</file>

<file path=xl/ctrlProps/ctrlProp34.xml><?xml version="1.0" encoding="utf-8"?>
<formControlPr xmlns="http://schemas.microsoft.com/office/spreadsheetml/2009/9/main" objectType="CheckBox" fmlaLink="$O$23" lockText="1" noThreeD="1"/>
</file>

<file path=xl/ctrlProps/ctrlProp35.xml><?xml version="1.0" encoding="utf-8"?>
<formControlPr xmlns="http://schemas.microsoft.com/office/spreadsheetml/2009/9/main" objectType="CheckBox" fmlaLink="$O$24" lockText="1" noThreeD="1"/>
</file>

<file path=xl/ctrlProps/ctrlProp36.xml><?xml version="1.0" encoding="utf-8"?>
<formControlPr xmlns="http://schemas.microsoft.com/office/spreadsheetml/2009/9/main" objectType="CheckBox" fmlaLink="$O$25" lockText="1" noThreeD="1"/>
</file>

<file path=xl/ctrlProps/ctrlProp37.xml><?xml version="1.0" encoding="utf-8"?>
<formControlPr xmlns="http://schemas.microsoft.com/office/spreadsheetml/2009/9/main" objectType="CheckBox" fmlaLink="$O$26" lockText="1" noThreeD="1"/>
</file>

<file path=xl/ctrlProps/ctrlProp38.xml><?xml version="1.0" encoding="utf-8"?>
<formControlPr xmlns="http://schemas.microsoft.com/office/spreadsheetml/2009/9/main" objectType="CheckBox" fmlaLink="$O$27" lockText="1" noThreeD="1"/>
</file>

<file path=xl/ctrlProps/ctrlProp39.xml><?xml version="1.0" encoding="utf-8"?>
<formControlPr xmlns="http://schemas.microsoft.com/office/spreadsheetml/2009/9/main" objectType="CheckBox" fmlaLink="$O$28"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O$29" lockText="1" noThreeD="1"/>
</file>

<file path=xl/ctrlProps/ctrlProp41.xml><?xml version="1.0" encoding="utf-8"?>
<formControlPr xmlns="http://schemas.microsoft.com/office/spreadsheetml/2009/9/main" objectType="CheckBox" fmlaLink="$O$30" lockText="1" noThreeD="1"/>
</file>

<file path=xl/ctrlProps/ctrlProp42.xml><?xml version="1.0" encoding="utf-8"?>
<formControlPr xmlns="http://schemas.microsoft.com/office/spreadsheetml/2009/9/main" objectType="CheckBox" fmlaLink="$O$31" lockText="1" noThreeD="1"/>
</file>

<file path=xl/ctrlProps/ctrlProp43.xml><?xml version="1.0" encoding="utf-8"?>
<formControlPr xmlns="http://schemas.microsoft.com/office/spreadsheetml/2009/9/main" objectType="CheckBox" fmlaLink="$O$32" lockText="1" noThreeD="1"/>
</file>

<file path=xl/ctrlProps/ctrlProp44.xml><?xml version="1.0" encoding="utf-8"?>
<formControlPr xmlns="http://schemas.microsoft.com/office/spreadsheetml/2009/9/main" objectType="CheckBox" fmlaLink="$O$33" lockText="1" noThreeD="1"/>
</file>

<file path=xl/ctrlProps/ctrlProp45.xml><?xml version="1.0" encoding="utf-8"?>
<formControlPr xmlns="http://schemas.microsoft.com/office/spreadsheetml/2009/9/main" objectType="CheckBox" fmlaLink="$O$34" lockText="1" noThreeD="1"/>
</file>

<file path=xl/ctrlProps/ctrlProp46.xml><?xml version="1.0" encoding="utf-8"?>
<formControlPr xmlns="http://schemas.microsoft.com/office/spreadsheetml/2009/9/main" objectType="CheckBox" fmlaLink="$O$35" lockText="1" noThreeD="1"/>
</file>

<file path=xl/ctrlProps/ctrlProp47.xml><?xml version="1.0" encoding="utf-8"?>
<formControlPr xmlns="http://schemas.microsoft.com/office/spreadsheetml/2009/9/main" objectType="CheckBox" fmlaLink="$O$36" lockText="1" noThreeD="1"/>
</file>

<file path=xl/ctrlProps/ctrlProp48.xml><?xml version="1.0" encoding="utf-8"?>
<formControlPr xmlns="http://schemas.microsoft.com/office/spreadsheetml/2009/9/main" objectType="CheckBox" fmlaLink="$O$37" lockText="1" noThreeD="1"/>
</file>

<file path=xl/ctrlProps/ctrlProp49.xml><?xml version="1.0" encoding="utf-8"?>
<formControlPr xmlns="http://schemas.microsoft.com/office/spreadsheetml/2009/9/main" objectType="CheckBox" fmlaLink="$O$38" lockText="1" noThreeD="1"/>
</file>

<file path=xl/ctrlProps/ctrlProp5.xml><?xml version="1.0" encoding="utf-8"?>
<formControlPr xmlns="http://schemas.microsoft.com/office/spreadsheetml/2009/9/main" objectType="CheckBox" fmlaLink="$O$19" lockText="1" noThreeD="1"/>
</file>

<file path=xl/ctrlProps/ctrlProp50.xml><?xml version="1.0" encoding="utf-8"?>
<formControlPr xmlns="http://schemas.microsoft.com/office/spreadsheetml/2009/9/main" objectType="CheckBox" fmlaLink="$O$3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O$22" lockText="1" noThreeD="1"/>
</file>

<file path=xl/ctrlProps/ctrlProp9.xml><?xml version="1.0" encoding="utf-8"?>
<formControlPr xmlns="http://schemas.microsoft.com/office/spreadsheetml/2009/9/main" objectType="CheckBox" fmlaLink="$O$2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3175</xdr:colOff>
      <xdr:row>0</xdr:row>
      <xdr:rowOff>285749</xdr:rowOff>
    </xdr:from>
    <xdr:to>
      <xdr:col>9</xdr:col>
      <xdr:colOff>25400</xdr:colOff>
      <xdr:row>5</xdr:row>
      <xdr:rowOff>111124</xdr:rowOff>
    </xdr:to>
    <xdr:pic>
      <xdr:nvPicPr>
        <xdr:cNvPr id="2" name="Billede 2" descr="497-141560-22166.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289800" y="285749"/>
          <a:ext cx="917575" cy="920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457200</xdr:colOff>
          <xdr:row>13</xdr:row>
          <xdr:rowOff>114300</xdr:rowOff>
        </xdr:from>
        <xdr:to>
          <xdr:col>5</xdr:col>
          <xdr:colOff>676275</xdr:colOff>
          <xdr:row>15</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14</xdr:row>
          <xdr:rowOff>152400</xdr:rowOff>
        </xdr:from>
        <xdr:to>
          <xdr:col>5</xdr:col>
          <xdr:colOff>685800</xdr:colOff>
          <xdr:row>16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15</xdr:row>
          <xdr:rowOff>152400</xdr:rowOff>
        </xdr:from>
        <xdr:to>
          <xdr:col>5</xdr:col>
          <xdr:colOff>666750</xdr:colOff>
          <xdr:row>17</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16</xdr:row>
          <xdr:rowOff>152400</xdr:rowOff>
        </xdr:from>
        <xdr:to>
          <xdr:col>5</xdr:col>
          <xdr:colOff>666750</xdr:colOff>
          <xdr:row>18</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17</xdr:row>
          <xdr:rowOff>152400</xdr:rowOff>
        </xdr:from>
        <xdr:to>
          <xdr:col>5</xdr:col>
          <xdr:colOff>666750</xdr:colOff>
          <xdr:row>19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18</xdr:row>
          <xdr:rowOff>152400</xdr:rowOff>
        </xdr:from>
        <xdr:to>
          <xdr:col>5</xdr:col>
          <xdr:colOff>666750</xdr:colOff>
          <xdr:row>20</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19</xdr:row>
          <xdr:rowOff>152400</xdr:rowOff>
        </xdr:from>
        <xdr:to>
          <xdr:col>5</xdr:col>
          <xdr:colOff>666750</xdr:colOff>
          <xdr:row>21</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20</xdr:row>
          <xdr:rowOff>152400</xdr:rowOff>
        </xdr:from>
        <xdr:to>
          <xdr:col>5</xdr:col>
          <xdr:colOff>666750</xdr:colOff>
          <xdr:row>22</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21</xdr:row>
          <xdr:rowOff>152400</xdr:rowOff>
        </xdr:from>
        <xdr:to>
          <xdr:col>5</xdr:col>
          <xdr:colOff>666750</xdr:colOff>
          <xdr:row>23</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22</xdr:row>
          <xdr:rowOff>152400</xdr:rowOff>
        </xdr:from>
        <xdr:to>
          <xdr:col>5</xdr:col>
          <xdr:colOff>666750</xdr:colOff>
          <xdr:row>24</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23</xdr:row>
          <xdr:rowOff>152400</xdr:rowOff>
        </xdr:from>
        <xdr:to>
          <xdr:col>5</xdr:col>
          <xdr:colOff>666750</xdr:colOff>
          <xdr:row>25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24</xdr:row>
          <xdr:rowOff>152400</xdr:rowOff>
        </xdr:from>
        <xdr:to>
          <xdr:col>5</xdr:col>
          <xdr:colOff>666750</xdr:colOff>
          <xdr:row>26</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25</xdr:row>
          <xdr:rowOff>152400</xdr:rowOff>
        </xdr:from>
        <xdr:to>
          <xdr:col>5</xdr:col>
          <xdr:colOff>666750</xdr:colOff>
          <xdr:row>27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26</xdr:row>
          <xdr:rowOff>152400</xdr:rowOff>
        </xdr:from>
        <xdr:to>
          <xdr:col>5</xdr:col>
          <xdr:colOff>666750</xdr:colOff>
          <xdr:row>28</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27</xdr:row>
          <xdr:rowOff>152400</xdr:rowOff>
        </xdr:from>
        <xdr:to>
          <xdr:col>5</xdr:col>
          <xdr:colOff>666750</xdr:colOff>
          <xdr:row>29</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28</xdr:row>
          <xdr:rowOff>152400</xdr:rowOff>
        </xdr:from>
        <xdr:to>
          <xdr:col>5</xdr:col>
          <xdr:colOff>666750</xdr:colOff>
          <xdr:row>30</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29</xdr:row>
          <xdr:rowOff>152400</xdr:rowOff>
        </xdr:from>
        <xdr:to>
          <xdr:col>5</xdr:col>
          <xdr:colOff>666750</xdr:colOff>
          <xdr:row>31</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30</xdr:row>
          <xdr:rowOff>152400</xdr:rowOff>
        </xdr:from>
        <xdr:to>
          <xdr:col>5</xdr:col>
          <xdr:colOff>666750</xdr:colOff>
          <xdr:row>32</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152400</xdr:rowOff>
        </xdr:from>
        <xdr:to>
          <xdr:col>5</xdr:col>
          <xdr:colOff>666750</xdr:colOff>
          <xdr:row>33</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32</xdr:row>
          <xdr:rowOff>152400</xdr:rowOff>
        </xdr:from>
        <xdr:to>
          <xdr:col>5</xdr:col>
          <xdr:colOff>666750</xdr:colOff>
          <xdr:row>34</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33</xdr:row>
          <xdr:rowOff>152400</xdr:rowOff>
        </xdr:from>
        <xdr:to>
          <xdr:col>5</xdr:col>
          <xdr:colOff>666750</xdr:colOff>
          <xdr:row>35</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34</xdr:row>
          <xdr:rowOff>152400</xdr:rowOff>
        </xdr:from>
        <xdr:to>
          <xdr:col>5</xdr:col>
          <xdr:colOff>666750</xdr:colOff>
          <xdr:row>36</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35</xdr:row>
          <xdr:rowOff>152400</xdr:rowOff>
        </xdr:from>
        <xdr:to>
          <xdr:col>5</xdr:col>
          <xdr:colOff>666750</xdr:colOff>
          <xdr:row>37</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36</xdr:row>
          <xdr:rowOff>152400</xdr:rowOff>
        </xdr:from>
        <xdr:to>
          <xdr:col>5</xdr:col>
          <xdr:colOff>666750</xdr:colOff>
          <xdr:row>38</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37</xdr:row>
          <xdr:rowOff>152400</xdr:rowOff>
        </xdr:from>
        <xdr:to>
          <xdr:col>5</xdr:col>
          <xdr:colOff>666750</xdr:colOff>
          <xdr:row>39</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3175</xdr:colOff>
      <xdr:row>0</xdr:row>
      <xdr:rowOff>285749</xdr:rowOff>
    </xdr:from>
    <xdr:to>
      <xdr:col>9</xdr:col>
      <xdr:colOff>25400</xdr:colOff>
      <xdr:row>5</xdr:row>
      <xdr:rowOff>111124</xdr:rowOff>
    </xdr:to>
    <xdr:pic>
      <xdr:nvPicPr>
        <xdr:cNvPr id="2" name="Billede 2" descr="497-141560-22166.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289800" y="285749"/>
          <a:ext cx="917575" cy="9207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457200</xdr:colOff>
          <xdr:row>13</xdr:row>
          <xdr:rowOff>114300</xdr:rowOff>
        </xdr:from>
        <xdr:to>
          <xdr:col>5</xdr:col>
          <xdr:colOff>676275</xdr:colOff>
          <xdr:row>15</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14</xdr:row>
          <xdr:rowOff>152400</xdr:rowOff>
        </xdr:from>
        <xdr:to>
          <xdr:col>5</xdr:col>
          <xdr:colOff>685800</xdr:colOff>
          <xdr:row>16</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15</xdr:row>
          <xdr:rowOff>152400</xdr:rowOff>
        </xdr:from>
        <xdr:to>
          <xdr:col>5</xdr:col>
          <xdr:colOff>666750</xdr:colOff>
          <xdr:row>17</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16</xdr:row>
          <xdr:rowOff>152400</xdr:rowOff>
        </xdr:from>
        <xdr:to>
          <xdr:col>5</xdr:col>
          <xdr:colOff>666750</xdr:colOff>
          <xdr:row>18</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17</xdr:row>
          <xdr:rowOff>152400</xdr:rowOff>
        </xdr:from>
        <xdr:to>
          <xdr:col>5</xdr:col>
          <xdr:colOff>666750</xdr:colOff>
          <xdr:row>19</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18</xdr:row>
          <xdr:rowOff>152400</xdr:rowOff>
        </xdr:from>
        <xdr:to>
          <xdr:col>5</xdr:col>
          <xdr:colOff>666750</xdr:colOff>
          <xdr:row>20</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19</xdr:row>
          <xdr:rowOff>152400</xdr:rowOff>
        </xdr:from>
        <xdr:to>
          <xdr:col>5</xdr:col>
          <xdr:colOff>666750</xdr:colOff>
          <xdr:row>21</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20</xdr:row>
          <xdr:rowOff>152400</xdr:rowOff>
        </xdr:from>
        <xdr:to>
          <xdr:col>5</xdr:col>
          <xdr:colOff>666750</xdr:colOff>
          <xdr:row>22</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21</xdr:row>
          <xdr:rowOff>152400</xdr:rowOff>
        </xdr:from>
        <xdr:to>
          <xdr:col>5</xdr:col>
          <xdr:colOff>666750</xdr:colOff>
          <xdr:row>23</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22</xdr:row>
          <xdr:rowOff>152400</xdr:rowOff>
        </xdr:from>
        <xdr:to>
          <xdr:col>5</xdr:col>
          <xdr:colOff>666750</xdr:colOff>
          <xdr:row>24</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23</xdr:row>
          <xdr:rowOff>152400</xdr:rowOff>
        </xdr:from>
        <xdr:to>
          <xdr:col>5</xdr:col>
          <xdr:colOff>666750</xdr:colOff>
          <xdr:row>25</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24</xdr:row>
          <xdr:rowOff>152400</xdr:rowOff>
        </xdr:from>
        <xdr:to>
          <xdr:col>5</xdr:col>
          <xdr:colOff>666750</xdr:colOff>
          <xdr:row>26</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25</xdr:row>
          <xdr:rowOff>152400</xdr:rowOff>
        </xdr:from>
        <xdr:to>
          <xdr:col>5</xdr:col>
          <xdr:colOff>666750</xdr:colOff>
          <xdr:row>27</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26</xdr:row>
          <xdr:rowOff>152400</xdr:rowOff>
        </xdr:from>
        <xdr:to>
          <xdr:col>5</xdr:col>
          <xdr:colOff>666750</xdr:colOff>
          <xdr:row>28</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27</xdr:row>
          <xdr:rowOff>152400</xdr:rowOff>
        </xdr:from>
        <xdr:to>
          <xdr:col>5</xdr:col>
          <xdr:colOff>666750</xdr:colOff>
          <xdr:row>29</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28</xdr:row>
          <xdr:rowOff>152400</xdr:rowOff>
        </xdr:from>
        <xdr:to>
          <xdr:col>5</xdr:col>
          <xdr:colOff>666750</xdr:colOff>
          <xdr:row>30</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29</xdr:row>
          <xdr:rowOff>152400</xdr:rowOff>
        </xdr:from>
        <xdr:to>
          <xdr:col>5</xdr:col>
          <xdr:colOff>666750</xdr:colOff>
          <xdr:row>31</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30</xdr:row>
          <xdr:rowOff>152400</xdr:rowOff>
        </xdr:from>
        <xdr:to>
          <xdr:col>5</xdr:col>
          <xdr:colOff>666750</xdr:colOff>
          <xdr:row>32</xdr:row>
          <xdr:rowOff>47625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152400</xdr:rowOff>
        </xdr:from>
        <xdr:to>
          <xdr:col>5</xdr:col>
          <xdr:colOff>666750</xdr:colOff>
          <xdr:row>33</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32</xdr:row>
          <xdr:rowOff>152400</xdr:rowOff>
        </xdr:from>
        <xdr:to>
          <xdr:col>5</xdr:col>
          <xdr:colOff>666750</xdr:colOff>
          <xdr:row>34</xdr:row>
          <xdr:rowOff>47625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33</xdr:row>
          <xdr:rowOff>152400</xdr:rowOff>
        </xdr:from>
        <xdr:to>
          <xdr:col>5</xdr:col>
          <xdr:colOff>666750</xdr:colOff>
          <xdr:row>35</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34</xdr:row>
          <xdr:rowOff>152400</xdr:rowOff>
        </xdr:from>
        <xdr:to>
          <xdr:col>5</xdr:col>
          <xdr:colOff>666750</xdr:colOff>
          <xdr:row>36</xdr:row>
          <xdr:rowOff>47625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35</xdr:row>
          <xdr:rowOff>152400</xdr:rowOff>
        </xdr:from>
        <xdr:to>
          <xdr:col>5</xdr:col>
          <xdr:colOff>666750</xdr:colOff>
          <xdr:row>37</xdr:row>
          <xdr:rowOff>47625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36</xdr:row>
          <xdr:rowOff>152400</xdr:rowOff>
        </xdr:from>
        <xdr:to>
          <xdr:col>5</xdr:col>
          <xdr:colOff>666750</xdr:colOff>
          <xdr:row>38</xdr:row>
          <xdr:rowOff>47625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37</xdr:row>
          <xdr:rowOff>152400</xdr:rowOff>
        </xdr:from>
        <xdr:to>
          <xdr:col>5</xdr:col>
          <xdr:colOff>666750</xdr:colOff>
          <xdr:row>39</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67"/>
  <sheetViews>
    <sheetView showGridLines="0" tabSelected="1" topLeftCell="A20" zoomScaleNormal="100" workbookViewId="0">
      <selection activeCell="L34" sqref="L34"/>
    </sheetView>
  </sheetViews>
  <sheetFormatPr defaultRowHeight="12.75" x14ac:dyDescent="0.2"/>
  <cols>
    <col min="1" max="1" width="4.140625" customWidth="1"/>
    <col min="2" max="2" width="12.28515625" style="2" customWidth="1"/>
    <col min="3" max="4" width="17.7109375" customWidth="1"/>
    <col min="5" max="5" width="9.7109375" customWidth="1"/>
    <col min="6" max="6" width="16.85546875" customWidth="1"/>
    <col min="7" max="7" width="17.42578125" customWidth="1"/>
    <col min="8" max="10" width="13.42578125" customWidth="1"/>
    <col min="14" max="14" width="22.140625" hidden="1" customWidth="1"/>
    <col min="15" max="15" width="8.7109375" hidden="1" customWidth="1"/>
  </cols>
  <sheetData>
    <row r="1" spans="2:15" ht="35.25" customHeight="1" x14ac:dyDescent="0.2">
      <c r="B1" s="33" t="s">
        <v>2</v>
      </c>
      <c r="C1" s="4"/>
      <c r="D1" s="4"/>
    </row>
    <row r="2" spans="2:15" ht="12.75" customHeight="1" x14ac:dyDescent="0.25">
      <c r="B2" s="5" t="s">
        <v>23</v>
      </c>
      <c r="C2" s="4"/>
      <c r="D2" s="55"/>
      <c r="E2" s="55"/>
      <c r="G2" s="40" t="s">
        <v>60</v>
      </c>
      <c r="N2" s="8"/>
    </row>
    <row r="3" spans="2:15" ht="12.75" customHeight="1" x14ac:dyDescent="0.2"/>
    <row r="4" spans="2:15" x14ac:dyDescent="0.2">
      <c r="B4" s="5" t="s">
        <v>3</v>
      </c>
      <c r="D4" s="48"/>
      <c r="E4" s="48"/>
    </row>
    <row r="5" spans="2:15" x14ac:dyDescent="0.2">
      <c r="B5"/>
    </row>
    <row r="6" spans="2:15" x14ac:dyDescent="0.2">
      <c r="B6" s="5" t="s">
        <v>1</v>
      </c>
      <c r="D6" s="49"/>
      <c r="E6" s="49"/>
    </row>
    <row r="7" spans="2:15" x14ac:dyDescent="0.2">
      <c r="D7" s="48"/>
      <c r="E7" s="48"/>
      <c r="H7" s="42" t="s">
        <v>48</v>
      </c>
      <c r="I7" s="42"/>
      <c r="J7" s="42"/>
    </row>
    <row r="8" spans="2:15" x14ac:dyDescent="0.2">
      <c r="H8" s="42" t="s">
        <v>49</v>
      </c>
      <c r="I8" s="42"/>
      <c r="J8" s="42"/>
    </row>
    <row r="9" spans="2:15" x14ac:dyDescent="0.2">
      <c r="B9" s="5" t="s">
        <v>4</v>
      </c>
      <c r="D9" s="48"/>
      <c r="E9" s="48"/>
      <c r="H9" s="42" t="s">
        <v>50</v>
      </c>
      <c r="I9" s="42"/>
      <c r="J9" s="42"/>
    </row>
    <row r="12" spans="2:15" ht="47.25" customHeight="1" x14ac:dyDescent="0.2">
      <c r="B12" s="10" t="s">
        <v>0</v>
      </c>
      <c r="C12" s="12" t="s">
        <v>6</v>
      </c>
      <c r="D12" s="13"/>
      <c r="E12" s="16" t="s">
        <v>22</v>
      </c>
      <c r="F12" s="17" t="s">
        <v>9</v>
      </c>
      <c r="G12" s="18" t="s">
        <v>13</v>
      </c>
      <c r="H12" s="52" t="s">
        <v>12</v>
      </c>
      <c r="I12" s="53"/>
      <c r="J12" s="54"/>
    </row>
    <row r="13" spans="2:15" ht="15" customHeight="1" x14ac:dyDescent="0.2">
      <c r="B13" s="23"/>
      <c r="C13" s="24"/>
      <c r="D13" s="25"/>
      <c r="E13" s="26"/>
      <c r="F13" s="27"/>
      <c r="G13" s="28"/>
      <c r="H13" s="24"/>
      <c r="I13" s="9"/>
      <c r="J13" s="21"/>
    </row>
    <row r="14" spans="2:15" x14ac:dyDescent="0.2">
      <c r="B14" s="11"/>
      <c r="C14" s="14" t="s">
        <v>7</v>
      </c>
      <c r="D14" s="15" t="s">
        <v>8</v>
      </c>
      <c r="E14" s="1"/>
      <c r="F14" s="1"/>
      <c r="G14" s="14" t="s">
        <v>21</v>
      </c>
      <c r="H14" s="19"/>
      <c r="I14" s="3"/>
      <c r="J14" s="20"/>
    </row>
    <row r="15" spans="2:15" ht="15" customHeight="1" x14ac:dyDescent="0.2">
      <c r="B15" s="29"/>
      <c r="C15" s="30"/>
      <c r="D15" s="30"/>
      <c r="E15" s="30"/>
      <c r="F15" s="30"/>
      <c r="G15" s="31"/>
      <c r="H15" s="43"/>
      <c r="I15" s="44"/>
      <c r="J15" s="45"/>
      <c r="N15" s="8" t="s">
        <v>43</v>
      </c>
      <c r="O15" s="37" t="b">
        <v>0</v>
      </c>
    </row>
    <row r="16" spans="2:15" ht="15" customHeight="1" x14ac:dyDescent="0.2">
      <c r="B16" s="29"/>
      <c r="C16" s="30"/>
      <c r="D16" s="30"/>
      <c r="E16" s="30"/>
      <c r="F16" s="30"/>
      <c r="G16" s="31"/>
      <c r="H16" s="43"/>
      <c r="I16" s="44"/>
      <c r="J16" s="45"/>
      <c r="N16" s="8" t="s">
        <v>44</v>
      </c>
      <c r="O16" s="37" t="b">
        <v>0</v>
      </c>
    </row>
    <row r="17" spans="2:15" ht="15" customHeight="1" x14ac:dyDescent="0.2">
      <c r="B17" s="29"/>
      <c r="C17" s="30"/>
      <c r="D17" s="30"/>
      <c r="E17" s="30"/>
      <c r="F17" s="30"/>
      <c r="G17" s="31"/>
      <c r="H17" s="43"/>
      <c r="I17" s="44"/>
      <c r="J17" s="45"/>
      <c r="N17" s="8" t="s">
        <v>41</v>
      </c>
      <c r="O17" s="37" t="b">
        <v>0</v>
      </c>
    </row>
    <row r="18" spans="2:15" ht="15" customHeight="1" x14ac:dyDescent="0.2">
      <c r="B18" s="29"/>
      <c r="C18" s="30"/>
      <c r="D18" s="30"/>
      <c r="E18" s="30"/>
      <c r="F18" s="30"/>
      <c r="G18" s="31"/>
      <c r="H18" s="43"/>
      <c r="I18" s="44"/>
      <c r="J18" s="45"/>
      <c r="N18" s="8" t="s">
        <v>42</v>
      </c>
      <c r="O18" s="37" t="b">
        <v>0</v>
      </c>
    </row>
    <row r="19" spans="2:15" ht="15" customHeight="1" x14ac:dyDescent="0.2">
      <c r="B19" s="29"/>
      <c r="C19" s="30"/>
      <c r="D19" s="30"/>
      <c r="E19" s="30"/>
      <c r="F19" s="30"/>
      <c r="G19" s="31"/>
      <c r="H19" s="51"/>
      <c r="I19" s="44"/>
      <c r="J19" s="45"/>
      <c r="N19" s="8" t="s">
        <v>35</v>
      </c>
      <c r="O19" s="37" t="b">
        <v>0</v>
      </c>
    </row>
    <row r="20" spans="2:15" ht="15" customHeight="1" x14ac:dyDescent="0.2">
      <c r="B20" s="29"/>
      <c r="C20" s="30"/>
      <c r="D20" s="30"/>
      <c r="E20" s="30"/>
      <c r="F20" s="30"/>
      <c r="G20" s="31"/>
      <c r="H20" s="43"/>
      <c r="I20" s="44"/>
      <c r="J20" s="45"/>
      <c r="N20" s="8" t="s">
        <v>29</v>
      </c>
      <c r="O20" s="37" t="b">
        <v>0</v>
      </c>
    </row>
    <row r="21" spans="2:15" ht="15" customHeight="1" x14ac:dyDescent="0.2">
      <c r="B21" s="29"/>
      <c r="C21" s="30"/>
      <c r="D21" s="30"/>
      <c r="E21" s="30"/>
      <c r="F21" s="30"/>
      <c r="G21" s="31"/>
      <c r="H21" s="43"/>
      <c r="I21" s="44"/>
      <c r="J21" s="45"/>
      <c r="N21" s="8" t="s">
        <v>36</v>
      </c>
      <c r="O21" s="37" t="b">
        <v>0</v>
      </c>
    </row>
    <row r="22" spans="2:15" ht="15" customHeight="1" x14ac:dyDescent="0.2">
      <c r="B22" s="29"/>
      <c r="C22" s="30"/>
      <c r="D22" s="30"/>
      <c r="E22" s="30"/>
      <c r="F22" s="30"/>
      <c r="G22" s="31"/>
      <c r="H22" s="43"/>
      <c r="I22" s="44"/>
      <c r="J22" s="45"/>
      <c r="N22" s="8" t="s">
        <v>30</v>
      </c>
      <c r="O22" s="37" t="b">
        <v>0</v>
      </c>
    </row>
    <row r="23" spans="2:15" ht="15" customHeight="1" x14ac:dyDescent="0.2">
      <c r="B23" s="29"/>
      <c r="C23" s="30"/>
      <c r="D23" s="30"/>
      <c r="E23" s="30"/>
      <c r="F23" s="30"/>
      <c r="G23" s="31"/>
      <c r="H23" s="43"/>
      <c r="I23" s="44"/>
      <c r="J23" s="45"/>
      <c r="N23" s="8" t="s">
        <v>37</v>
      </c>
      <c r="O23" s="37" t="b">
        <v>0</v>
      </c>
    </row>
    <row r="24" spans="2:15" ht="15" customHeight="1" x14ac:dyDescent="0.2">
      <c r="B24" s="29"/>
      <c r="C24" s="30"/>
      <c r="D24" s="30"/>
      <c r="E24" s="30"/>
      <c r="F24" s="30"/>
      <c r="G24" s="31"/>
      <c r="H24" s="43"/>
      <c r="I24" s="44"/>
      <c r="J24" s="45"/>
      <c r="N24" s="8" t="s">
        <v>31</v>
      </c>
      <c r="O24" s="37" t="b">
        <v>0</v>
      </c>
    </row>
    <row r="25" spans="2:15" ht="15" customHeight="1" x14ac:dyDescent="0.2">
      <c r="B25" s="29"/>
      <c r="C25" s="30"/>
      <c r="D25" s="30"/>
      <c r="E25" s="30"/>
      <c r="F25" s="30"/>
      <c r="G25" s="31"/>
      <c r="H25" s="43"/>
      <c r="I25" s="44"/>
      <c r="J25" s="45"/>
      <c r="N25" s="8" t="s">
        <v>32</v>
      </c>
      <c r="O25" s="37" t="b">
        <v>0</v>
      </c>
    </row>
    <row r="26" spans="2:15" ht="15" customHeight="1" x14ac:dyDescent="0.2">
      <c r="B26" s="29"/>
      <c r="C26" s="30"/>
      <c r="D26" s="30"/>
      <c r="E26" s="30"/>
      <c r="F26" s="30"/>
      <c r="G26" s="31"/>
      <c r="H26" s="43"/>
      <c r="I26" s="44"/>
      <c r="J26" s="45"/>
      <c r="N26" s="8" t="s">
        <v>33</v>
      </c>
      <c r="O26" s="37" t="b">
        <v>0</v>
      </c>
    </row>
    <row r="27" spans="2:15" ht="15" customHeight="1" x14ac:dyDescent="0.2">
      <c r="B27" s="29"/>
      <c r="C27" s="30"/>
      <c r="D27" s="30"/>
      <c r="E27" s="30"/>
      <c r="F27" s="30"/>
      <c r="G27" s="31"/>
      <c r="H27" s="43"/>
      <c r="I27" s="44"/>
      <c r="J27" s="45"/>
      <c r="N27" s="8" t="s">
        <v>40</v>
      </c>
      <c r="O27" s="37" t="b">
        <v>0</v>
      </c>
    </row>
    <row r="28" spans="2:15" ht="15" customHeight="1" x14ac:dyDescent="0.2">
      <c r="B28" s="29"/>
      <c r="C28" s="30"/>
      <c r="D28" s="30"/>
      <c r="E28" s="30"/>
      <c r="F28" s="30"/>
      <c r="G28" s="31"/>
      <c r="H28" s="43"/>
      <c r="I28" s="44"/>
      <c r="J28" s="45"/>
      <c r="N28" s="8" t="s">
        <v>34</v>
      </c>
      <c r="O28" s="37" t="b">
        <v>0</v>
      </c>
    </row>
    <row r="29" spans="2:15" ht="15" customHeight="1" x14ac:dyDescent="0.2">
      <c r="B29" s="29"/>
      <c r="C29" s="30"/>
      <c r="D29" s="30"/>
      <c r="E29" s="30"/>
      <c r="F29" s="30"/>
      <c r="G29" s="31"/>
      <c r="H29" s="43"/>
      <c r="I29" s="44"/>
      <c r="J29" s="45"/>
      <c r="N29" s="8" t="s">
        <v>38</v>
      </c>
      <c r="O29" s="37" t="b">
        <v>0</v>
      </c>
    </row>
    <row r="30" spans="2:15" ht="15" customHeight="1" x14ac:dyDescent="0.2">
      <c r="B30" s="29"/>
      <c r="C30" s="30"/>
      <c r="D30" s="30"/>
      <c r="E30" s="30"/>
      <c r="F30" s="30"/>
      <c r="G30" s="31"/>
      <c r="H30" s="43"/>
      <c r="I30" s="44"/>
      <c r="J30" s="45"/>
      <c r="N30" s="8" t="s">
        <v>39</v>
      </c>
      <c r="O30" s="37" t="b">
        <v>0</v>
      </c>
    </row>
    <row r="31" spans="2:15" ht="15" customHeight="1" x14ac:dyDescent="0.2">
      <c r="B31" s="29"/>
      <c r="C31" s="30"/>
      <c r="D31" s="30"/>
      <c r="E31" s="30"/>
      <c r="F31" s="30"/>
      <c r="G31" s="31"/>
      <c r="H31" s="43"/>
      <c r="I31" s="44"/>
      <c r="J31" s="45"/>
      <c r="N31" s="8" t="s">
        <v>28</v>
      </c>
      <c r="O31" s="37" t="b">
        <v>0</v>
      </c>
    </row>
    <row r="32" spans="2:15" ht="15" customHeight="1" x14ac:dyDescent="0.2">
      <c r="B32" s="29"/>
      <c r="C32" s="30"/>
      <c r="D32" s="30"/>
      <c r="E32" s="30"/>
      <c r="F32" s="30"/>
      <c r="G32" s="31"/>
      <c r="H32" s="43"/>
      <c r="I32" s="44"/>
      <c r="J32" s="45"/>
      <c r="N32" s="8" t="s">
        <v>27</v>
      </c>
      <c r="O32" s="37" t="b">
        <v>0</v>
      </c>
    </row>
    <row r="33" spans="2:15" ht="15" customHeight="1" x14ac:dyDescent="0.2">
      <c r="B33" s="29"/>
      <c r="C33" s="30"/>
      <c r="D33" s="30"/>
      <c r="E33" s="30"/>
      <c r="F33" s="30"/>
      <c r="G33" s="31"/>
      <c r="H33" s="43"/>
      <c r="I33" s="44"/>
      <c r="J33" s="45"/>
      <c r="N33" s="8" t="s">
        <v>26</v>
      </c>
      <c r="O33" s="37" t="b">
        <v>0</v>
      </c>
    </row>
    <row r="34" spans="2:15" ht="15" customHeight="1" x14ac:dyDescent="0.2">
      <c r="B34" s="29"/>
      <c r="C34" s="30"/>
      <c r="D34" s="30"/>
      <c r="E34" s="30"/>
      <c r="F34" s="30"/>
      <c r="G34" s="31"/>
      <c r="H34" s="43"/>
      <c r="I34" s="44"/>
      <c r="J34" s="45"/>
      <c r="N34" s="8" t="s">
        <v>25</v>
      </c>
      <c r="O34" s="37" t="b">
        <v>0</v>
      </c>
    </row>
    <row r="35" spans="2:15" ht="15" customHeight="1" x14ac:dyDescent="0.2">
      <c r="B35" s="32"/>
      <c r="C35" s="30"/>
      <c r="D35" s="30"/>
      <c r="E35" s="30"/>
      <c r="F35" s="30"/>
      <c r="G35" s="31"/>
      <c r="H35" s="43"/>
      <c r="I35" s="44"/>
      <c r="J35" s="45"/>
      <c r="N35" s="8" t="s">
        <v>66</v>
      </c>
      <c r="O35" s="37" t="b">
        <v>0</v>
      </c>
    </row>
    <row r="36" spans="2:15" ht="15" customHeight="1" x14ac:dyDescent="0.2">
      <c r="B36" s="32"/>
      <c r="C36" s="30"/>
      <c r="D36" s="30"/>
      <c r="E36" s="30"/>
      <c r="F36" s="30"/>
      <c r="G36" s="31"/>
      <c r="H36" s="43"/>
      <c r="I36" s="44"/>
      <c r="J36" s="45"/>
      <c r="O36" s="37" t="b">
        <v>0</v>
      </c>
    </row>
    <row r="37" spans="2:15" ht="15" customHeight="1" x14ac:dyDescent="0.2">
      <c r="B37" s="32"/>
      <c r="C37" s="30"/>
      <c r="D37" s="30"/>
      <c r="E37" s="30"/>
      <c r="F37" s="30"/>
      <c r="G37" s="31"/>
      <c r="H37" s="43"/>
      <c r="I37" s="44"/>
      <c r="J37" s="45"/>
      <c r="O37" s="37" t="b">
        <v>0</v>
      </c>
    </row>
    <row r="38" spans="2:15" ht="15" customHeight="1" x14ac:dyDescent="0.2">
      <c r="B38" s="29"/>
      <c r="C38" s="30"/>
      <c r="D38" s="30"/>
      <c r="E38" s="30"/>
      <c r="F38" s="30"/>
      <c r="G38" s="31"/>
      <c r="H38" s="43"/>
      <c r="I38" s="44"/>
      <c r="J38" s="45"/>
      <c r="O38" s="37" t="b">
        <v>0</v>
      </c>
    </row>
    <row r="39" spans="2:15" ht="15" customHeight="1" x14ac:dyDescent="0.2">
      <c r="B39" s="29"/>
      <c r="C39" s="30"/>
      <c r="D39" s="30"/>
      <c r="E39" s="30"/>
      <c r="F39" s="30"/>
      <c r="G39" s="31"/>
      <c r="H39" s="43"/>
      <c r="I39" s="44"/>
      <c r="J39" s="45"/>
      <c r="O39" s="37" t="b">
        <v>0</v>
      </c>
    </row>
    <row r="41" spans="2:15" x14ac:dyDescent="0.2">
      <c r="B41" s="5" t="s">
        <v>10</v>
      </c>
    </row>
    <row r="43" spans="2:15" x14ac:dyDescent="0.2">
      <c r="B43" s="6" t="s">
        <v>11</v>
      </c>
      <c r="E43">
        <f>SUM(E14:E39)</f>
        <v>0</v>
      </c>
      <c r="F43" s="8" t="s">
        <v>70</v>
      </c>
      <c r="G43" s="22" t="s">
        <v>17</v>
      </c>
      <c r="H43" s="47">
        <f>+E43*3.79</f>
        <v>0</v>
      </c>
      <c r="I43" s="47"/>
      <c r="J43" s="47"/>
    </row>
    <row r="45" spans="2:15" x14ac:dyDescent="0.2">
      <c r="B45" s="2" t="s">
        <v>14</v>
      </c>
      <c r="E45">
        <f>COUNTIF(O15:O39,TRUE)</f>
        <v>0</v>
      </c>
      <c r="F45" s="8" t="s">
        <v>16</v>
      </c>
      <c r="G45" s="22" t="s">
        <v>17</v>
      </c>
      <c r="H45" s="47">
        <f>+E45*80</f>
        <v>0</v>
      </c>
      <c r="I45" s="47"/>
      <c r="J45" s="47"/>
    </row>
    <row r="47" spans="2:15" x14ac:dyDescent="0.2">
      <c r="B47" s="2" t="s">
        <v>15</v>
      </c>
      <c r="E47">
        <f>SUM(G15:G39)</f>
        <v>0</v>
      </c>
      <c r="F47" t="s">
        <v>71</v>
      </c>
      <c r="G47" s="22" t="s">
        <v>17</v>
      </c>
      <c r="H47" s="47">
        <f>+E47*143.5</f>
        <v>0</v>
      </c>
      <c r="I47" s="47"/>
      <c r="J47" s="47"/>
    </row>
    <row r="49" spans="2:10" x14ac:dyDescent="0.2">
      <c r="B49" s="2" t="s">
        <v>63</v>
      </c>
      <c r="G49" s="22" t="s">
        <v>17</v>
      </c>
      <c r="I49" s="57">
        <v>0</v>
      </c>
      <c r="J49" s="58"/>
    </row>
    <row r="51" spans="2:10" x14ac:dyDescent="0.2">
      <c r="B51" s="2" t="s">
        <v>64</v>
      </c>
      <c r="G51" s="22" t="s">
        <v>17</v>
      </c>
      <c r="I51" s="57">
        <v>0</v>
      </c>
      <c r="J51" s="58"/>
    </row>
    <row r="53" spans="2:10" x14ac:dyDescent="0.2">
      <c r="B53" s="2" t="s">
        <v>65</v>
      </c>
      <c r="G53" s="22" t="s">
        <v>17</v>
      </c>
      <c r="I53" s="57">
        <v>0</v>
      </c>
      <c r="J53" s="58"/>
    </row>
    <row r="55" spans="2:10" x14ac:dyDescent="0.2">
      <c r="B55" s="5" t="s">
        <v>24</v>
      </c>
      <c r="H55" s="56">
        <f>+I53+I51+I49+H47+H45+H43</f>
        <v>0</v>
      </c>
      <c r="I55" s="56"/>
      <c r="J55" s="56"/>
    </row>
    <row r="58" spans="2:10" x14ac:dyDescent="0.2">
      <c r="B58" s="6" t="s">
        <v>45</v>
      </c>
      <c r="C58" s="50"/>
      <c r="D58" s="50"/>
      <c r="F58" s="34" t="s">
        <v>46</v>
      </c>
      <c r="G58" s="50"/>
      <c r="H58" s="50"/>
      <c r="I58" s="35" t="s">
        <v>47</v>
      </c>
      <c r="J58" s="36"/>
    </row>
    <row r="59" spans="2:10" x14ac:dyDescent="0.2">
      <c r="B59" s="6"/>
      <c r="C59" s="6"/>
      <c r="D59" s="6"/>
      <c r="E59" s="6"/>
      <c r="F59" s="6"/>
      <c r="G59" s="6"/>
      <c r="H59" s="6"/>
      <c r="I59" s="6"/>
      <c r="J59" s="6"/>
    </row>
    <row r="60" spans="2:10" ht="12.75" customHeight="1" x14ac:dyDescent="0.2">
      <c r="B60" s="46" t="s">
        <v>5</v>
      </c>
      <c r="C60" s="46"/>
      <c r="D60" s="46"/>
      <c r="E60" s="46"/>
      <c r="F60" s="46"/>
      <c r="G60" s="46"/>
      <c r="H60" s="46"/>
      <c r="I60" s="46"/>
      <c r="J60" s="46"/>
    </row>
    <row r="61" spans="2:10" x14ac:dyDescent="0.2">
      <c r="B61" s="46"/>
      <c r="C61" s="46"/>
      <c r="D61" s="46"/>
      <c r="E61" s="46"/>
      <c r="F61" s="46"/>
      <c r="G61" s="46"/>
      <c r="H61" s="46"/>
      <c r="I61" s="46"/>
      <c r="J61" s="46"/>
    </row>
    <row r="62" spans="2:10" x14ac:dyDescent="0.2">
      <c r="B62" s="46"/>
      <c r="C62" s="46"/>
      <c r="D62" s="46"/>
      <c r="E62" s="46"/>
      <c r="F62" s="46"/>
      <c r="G62" s="46"/>
      <c r="H62" s="46"/>
      <c r="I62" s="46"/>
      <c r="J62" s="46"/>
    </row>
    <row r="63" spans="2:10" x14ac:dyDescent="0.2">
      <c r="B63" s="46"/>
      <c r="C63" s="46"/>
      <c r="D63" s="46"/>
      <c r="E63" s="46"/>
      <c r="F63" s="46"/>
      <c r="G63" s="46"/>
      <c r="H63" s="46"/>
      <c r="I63" s="46"/>
      <c r="J63" s="46"/>
    </row>
    <row r="64" spans="2:10" x14ac:dyDescent="0.2">
      <c r="B64" s="46"/>
      <c r="C64" s="46"/>
      <c r="D64" s="46"/>
      <c r="E64" s="46"/>
      <c r="F64" s="46"/>
      <c r="G64" s="46"/>
      <c r="H64" s="46"/>
      <c r="I64" s="46"/>
      <c r="J64" s="46"/>
    </row>
    <row r="65" spans="2:10" x14ac:dyDescent="0.2">
      <c r="B65" s="7"/>
      <c r="C65" s="7"/>
      <c r="D65" s="7"/>
      <c r="E65" s="7"/>
      <c r="F65" s="7"/>
      <c r="G65" s="7"/>
      <c r="H65" s="7"/>
      <c r="I65" s="7"/>
      <c r="J65" s="7"/>
    </row>
    <row r="66" spans="2:10" x14ac:dyDescent="0.2">
      <c r="B66" s="7"/>
      <c r="C66" s="7"/>
      <c r="D66" s="7"/>
      <c r="E66" s="7"/>
      <c r="F66" s="7"/>
      <c r="G66" s="7"/>
      <c r="H66" s="7"/>
      <c r="I66" s="7"/>
      <c r="J66" s="7"/>
    </row>
    <row r="67" spans="2:10" x14ac:dyDescent="0.2">
      <c r="B67" s="7"/>
      <c r="C67" s="7"/>
      <c r="D67" s="7"/>
      <c r="E67" s="7"/>
      <c r="F67" s="7"/>
      <c r="G67" s="7"/>
      <c r="H67" s="7"/>
      <c r="I67" s="7"/>
      <c r="J67" s="7"/>
    </row>
  </sheetData>
  <sheetProtection password="CDCC" sheet="1" objects="1" scenarios="1"/>
  <protectedRanges>
    <protectedRange sqref="O15:O39" name="Range4"/>
    <protectedRange sqref="B15:J39" name="Range2"/>
    <protectedRange sqref="D2:E2 D4:E4 D6:E7 D9:E9" name="Range1"/>
    <protectedRange sqref="I49:J49 I51:J51 I53:J53 C58:D58 G58:H58 J58" name="Range3"/>
    <protectedRange sqref="N15:N34" name="Range5"/>
  </protectedRanges>
  <sortState xmlns:xlrd2="http://schemas.microsoft.com/office/spreadsheetml/2017/richdata2" ref="N15:N34">
    <sortCondition ref="N3:N22"/>
  </sortState>
  <dataConsolidate/>
  <mergeCells count="44">
    <mergeCell ref="C58:D58"/>
    <mergeCell ref="D9:E9"/>
    <mergeCell ref="H12:J12"/>
    <mergeCell ref="D2:E2"/>
    <mergeCell ref="H55:J55"/>
    <mergeCell ref="I49:J49"/>
    <mergeCell ref="I51:J51"/>
    <mergeCell ref="I53:J53"/>
    <mergeCell ref="H23:J23"/>
    <mergeCell ref="H24:J24"/>
    <mergeCell ref="H25:J25"/>
    <mergeCell ref="H26:J26"/>
    <mergeCell ref="H27:J27"/>
    <mergeCell ref="H28:J28"/>
    <mergeCell ref="H29:J29"/>
    <mergeCell ref="H30:J30"/>
    <mergeCell ref="B60:J64"/>
    <mergeCell ref="H43:J43"/>
    <mergeCell ref="H45:J45"/>
    <mergeCell ref="H47:J47"/>
    <mergeCell ref="D4:E4"/>
    <mergeCell ref="D6:E6"/>
    <mergeCell ref="D7:E7"/>
    <mergeCell ref="G58:H58"/>
    <mergeCell ref="H15:J15"/>
    <mergeCell ref="H16:J16"/>
    <mergeCell ref="H17:J17"/>
    <mergeCell ref="H18:J18"/>
    <mergeCell ref="H19:J19"/>
    <mergeCell ref="H20:J20"/>
    <mergeCell ref="H21:J21"/>
    <mergeCell ref="H22:J22"/>
    <mergeCell ref="H38:J38"/>
    <mergeCell ref="H39:J39"/>
    <mergeCell ref="H31:J31"/>
    <mergeCell ref="H32:J32"/>
    <mergeCell ref="H33:J33"/>
    <mergeCell ref="H34:J34"/>
    <mergeCell ref="H35:J35"/>
    <mergeCell ref="H7:J7"/>
    <mergeCell ref="H8:J8"/>
    <mergeCell ref="H9:J9"/>
    <mergeCell ref="H36:J36"/>
    <mergeCell ref="H37:J37"/>
  </mergeCells>
  <phoneticPr fontId="3" type="noConversion"/>
  <dataValidations count="1">
    <dataValidation type="list" allowBlank="1" showInputMessage="1" showErrorMessage="1" sqref="D2:E2" xr:uid="{00000000-0002-0000-0000-000000000000}">
      <formula1>$N$15:$N$35</formula1>
    </dataValidation>
  </dataValidations>
  <hyperlinks>
    <hyperlink ref="G2" location="Eksempel!G2" display="Eksempel"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457200</xdr:colOff>
                    <xdr:row>13</xdr:row>
                    <xdr:rowOff>114300</xdr:rowOff>
                  </from>
                  <to>
                    <xdr:col>5</xdr:col>
                    <xdr:colOff>676275</xdr:colOff>
                    <xdr:row>15</xdr:row>
                    <xdr:rowOff>47625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457200</xdr:colOff>
                    <xdr:row>14</xdr:row>
                    <xdr:rowOff>152400</xdr:rowOff>
                  </from>
                  <to>
                    <xdr:col>5</xdr:col>
                    <xdr:colOff>685800</xdr:colOff>
                    <xdr:row>16</xdr:row>
                    <xdr:rowOff>47625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457200</xdr:colOff>
                    <xdr:row>15</xdr:row>
                    <xdr:rowOff>152400</xdr:rowOff>
                  </from>
                  <to>
                    <xdr:col>5</xdr:col>
                    <xdr:colOff>666750</xdr:colOff>
                    <xdr:row>17</xdr:row>
                    <xdr:rowOff>47625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5</xdr:col>
                    <xdr:colOff>457200</xdr:colOff>
                    <xdr:row>16</xdr:row>
                    <xdr:rowOff>152400</xdr:rowOff>
                  </from>
                  <to>
                    <xdr:col>5</xdr:col>
                    <xdr:colOff>666750</xdr:colOff>
                    <xdr:row>18</xdr:row>
                    <xdr:rowOff>47625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5</xdr:col>
                    <xdr:colOff>457200</xdr:colOff>
                    <xdr:row>17</xdr:row>
                    <xdr:rowOff>152400</xdr:rowOff>
                  </from>
                  <to>
                    <xdr:col>5</xdr:col>
                    <xdr:colOff>666750</xdr:colOff>
                    <xdr:row>19</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457200</xdr:colOff>
                    <xdr:row>18</xdr:row>
                    <xdr:rowOff>152400</xdr:rowOff>
                  </from>
                  <to>
                    <xdr:col>5</xdr:col>
                    <xdr:colOff>666750</xdr:colOff>
                    <xdr:row>20</xdr:row>
                    <xdr:rowOff>47625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5</xdr:col>
                    <xdr:colOff>457200</xdr:colOff>
                    <xdr:row>19</xdr:row>
                    <xdr:rowOff>152400</xdr:rowOff>
                  </from>
                  <to>
                    <xdr:col>5</xdr:col>
                    <xdr:colOff>666750</xdr:colOff>
                    <xdr:row>21</xdr:row>
                    <xdr:rowOff>47625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5</xdr:col>
                    <xdr:colOff>457200</xdr:colOff>
                    <xdr:row>20</xdr:row>
                    <xdr:rowOff>152400</xdr:rowOff>
                  </from>
                  <to>
                    <xdr:col>5</xdr:col>
                    <xdr:colOff>666750</xdr:colOff>
                    <xdr:row>22</xdr:row>
                    <xdr:rowOff>47625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5</xdr:col>
                    <xdr:colOff>457200</xdr:colOff>
                    <xdr:row>21</xdr:row>
                    <xdr:rowOff>152400</xdr:rowOff>
                  </from>
                  <to>
                    <xdr:col>5</xdr:col>
                    <xdr:colOff>666750</xdr:colOff>
                    <xdr:row>23</xdr:row>
                    <xdr:rowOff>47625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5</xdr:col>
                    <xdr:colOff>457200</xdr:colOff>
                    <xdr:row>22</xdr:row>
                    <xdr:rowOff>152400</xdr:rowOff>
                  </from>
                  <to>
                    <xdr:col>5</xdr:col>
                    <xdr:colOff>666750</xdr:colOff>
                    <xdr:row>24</xdr:row>
                    <xdr:rowOff>47625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5</xdr:col>
                    <xdr:colOff>457200</xdr:colOff>
                    <xdr:row>23</xdr:row>
                    <xdr:rowOff>152400</xdr:rowOff>
                  </from>
                  <to>
                    <xdr:col>5</xdr:col>
                    <xdr:colOff>666750</xdr:colOff>
                    <xdr:row>25</xdr:row>
                    <xdr:rowOff>47625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5</xdr:col>
                    <xdr:colOff>457200</xdr:colOff>
                    <xdr:row>24</xdr:row>
                    <xdr:rowOff>152400</xdr:rowOff>
                  </from>
                  <to>
                    <xdr:col>5</xdr:col>
                    <xdr:colOff>666750</xdr:colOff>
                    <xdr:row>26</xdr:row>
                    <xdr:rowOff>47625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5</xdr:col>
                    <xdr:colOff>457200</xdr:colOff>
                    <xdr:row>25</xdr:row>
                    <xdr:rowOff>152400</xdr:rowOff>
                  </from>
                  <to>
                    <xdr:col>5</xdr:col>
                    <xdr:colOff>666750</xdr:colOff>
                    <xdr:row>27</xdr:row>
                    <xdr:rowOff>47625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5</xdr:col>
                    <xdr:colOff>457200</xdr:colOff>
                    <xdr:row>26</xdr:row>
                    <xdr:rowOff>152400</xdr:rowOff>
                  </from>
                  <to>
                    <xdr:col>5</xdr:col>
                    <xdr:colOff>666750</xdr:colOff>
                    <xdr:row>28</xdr:row>
                    <xdr:rowOff>47625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5</xdr:col>
                    <xdr:colOff>457200</xdr:colOff>
                    <xdr:row>27</xdr:row>
                    <xdr:rowOff>152400</xdr:rowOff>
                  </from>
                  <to>
                    <xdr:col>5</xdr:col>
                    <xdr:colOff>666750</xdr:colOff>
                    <xdr:row>29</xdr:row>
                    <xdr:rowOff>47625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5</xdr:col>
                    <xdr:colOff>457200</xdr:colOff>
                    <xdr:row>28</xdr:row>
                    <xdr:rowOff>152400</xdr:rowOff>
                  </from>
                  <to>
                    <xdr:col>5</xdr:col>
                    <xdr:colOff>666750</xdr:colOff>
                    <xdr:row>30</xdr:row>
                    <xdr:rowOff>47625</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5</xdr:col>
                    <xdr:colOff>457200</xdr:colOff>
                    <xdr:row>29</xdr:row>
                    <xdr:rowOff>152400</xdr:rowOff>
                  </from>
                  <to>
                    <xdr:col>5</xdr:col>
                    <xdr:colOff>666750</xdr:colOff>
                    <xdr:row>31</xdr:row>
                    <xdr:rowOff>47625</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5</xdr:col>
                    <xdr:colOff>457200</xdr:colOff>
                    <xdr:row>30</xdr:row>
                    <xdr:rowOff>152400</xdr:rowOff>
                  </from>
                  <to>
                    <xdr:col>5</xdr:col>
                    <xdr:colOff>666750</xdr:colOff>
                    <xdr:row>32</xdr:row>
                    <xdr:rowOff>47625</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5</xdr:col>
                    <xdr:colOff>457200</xdr:colOff>
                    <xdr:row>31</xdr:row>
                    <xdr:rowOff>152400</xdr:rowOff>
                  </from>
                  <to>
                    <xdr:col>5</xdr:col>
                    <xdr:colOff>666750</xdr:colOff>
                    <xdr:row>33</xdr:row>
                    <xdr:rowOff>47625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5</xdr:col>
                    <xdr:colOff>457200</xdr:colOff>
                    <xdr:row>32</xdr:row>
                    <xdr:rowOff>152400</xdr:rowOff>
                  </from>
                  <to>
                    <xdr:col>5</xdr:col>
                    <xdr:colOff>666750</xdr:colOff>
                    <xdr:row>34</xdr:row>
                    <xdr:rowOff>47625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5</xdr:col>
                    <xdr:colOff>457200</xdr:colOff>
                    <xdr:row>33</xdr:row>
                    <xdr:rowOff>152400</xdr:rowOff>
                  </from>
                  <to>
                    <xdr:col>5</xdr:col>
                    <xdr:colOff>666750</xdr:colOff>
                    <xdr:row>35</xdr:row>
                    <xdr:rowOff>47625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5</xdr:col>
                    <xdr:colOff>457200</xdr:colOff>
                    <xdr:row>34</xdr:row>
                    <xdr:rowOff>152400</xdr:rowOff>
                  </from>
                  <to>
                    <xdr:col>5</xdr:col>
                    <xdr:colOff>666750</xdr:colOff>
                    <xdr:row>36</xdr:row>
                    <xdr:rowOff>47625</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5</xdr:col>
                    <xdr:colOff>457200</xdr:colOff>
                    <xdr:row>35</xdr:row>
                    <xdr:rowOff>152400</xdr:rowOff>
                  </from>
                  <to>
                    <xdr:col>5</xdr:col>
                    <xdr:colOff>666750</xdr:colOff>
                    <xdr:row>37</xdr:row>
                    <xdr:rowOff>47625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5</xdr:col>
                    <xdr:colOff>457200</xdr:colOff>
                    <xdr:row>36</xdr:row>
                    <xdr:rowOff>152400</xdr:rowOff>
                  </from>
                  <to>
                    <xdr:col>5</xdr:col>
                    <xdr:colOff>666750</xdr:colOff>
                    <xdr:row>38</xdr:row>
                    <xdr:rowOff>47625</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5</xdr:col>
                    <xdr:colOff>457200</xdr:colOff>
                    <xdr:row>37</xdr:row>
                    <xdr:rowOff>152400</xdr:rowOff>
                  </from>
                  <to>
                    <xdr:col>5</xdr:col>
                    <xdr:colOff>666750</xdr:colOff>
                    <xdr:row>39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67"/>
  <sheetViews>
    <sheetView showGridLines="0" topLeftCell="A25" zoomScaleNormal="100" workbookViewId="0">
      <selection activeCell="D1" sqref="D1"/>
    </sheetView>
  </sheetViews>
  <sheetFormatPr defaultRowHeight="12.75" x14ac:dyDescent="0.2"/>
  <cols>
    <col min="1" max="1" width="4.140625" customWidth="1"/>
    <col min="2" max="2" width="12.28515625" style="2" customWidth="1"/>
    <col min="3" max="4" width="17.7109375" customWidth="1"/>
    <col min="5" max="5" width="9.7109375" customWidth="1"/>
    <col min="6" max="6" width="16.85546875" customWidth="1"/>
    <col min="7" max="7" width="17.42578125" customWidth="1"/>
    <col min="8" max="10" width="13.42578125" customWidth="1"/>
    <col min="14" max="14" width="22.140625" hidden="1" customWidth="1"/>
    <col min="15" max="15" width="8.7109375" hidden="1" customWidth="1"/>
  </cols>
  <sheetData>
    <row r="1" spans="2:15" ht="35.25" customHeight="1" x14ac:dyDescent="0.2">
      <c r="B1" s="33" t="s">
        <v>2</v>
      </c>
      <c r="C1" s="4"/>
      <c r="D1" s="4"/>
    </row>
    <row r="2" spans="2:15" ht="12.75" customHeight="1" x14ac:dyDescent="0.25">
      <c r="B2" s="5" t="s">
        <v>23</v>
      </c>
      <c r="C2" s="4"/>
      <c r="D2" s="55" t="s">
        <v>39</v>
      </c>
      <c r="E2" s="55"/>
      <c r="G2" s="41" t="s">
        <v>61</v>
      </c>
      <c r="N2" s="8"/>
    </row>
    <row r="3" spans="2:15" ht="12.75" customHeight="1" x14ac:dyDescent="0.2"/>
    <row r="4" spans="2:15" x14ac:dyDescent="0.2">
      <c r="B4" s="5" t="s">
        <v>3</v>
      </c>
      <c r="D4" s="60" t="s">
        <v>51</v>
      </c>
      <c r="E4" s="48"/>
    </row>
    <row r="5" spans="2:15" x14ac:dyDescent="0.2">
      <c r="B5"/>
    </row>
    <row r="6" spans="2:15" x14ac:dyDescent="0.2">
      <c r="B6" s="5" t="s">
        <v>1</v>
      </c>
      <c r="D6" s="61" t="s">
        <v>52</v>
      </c>
      <c r="E6" s="49"/>
    </row>
    <row r="7" spans="2:15" x14ac:dyDescent="0.2">
      <c r="D7" s="60" t="s">
        <v>50</v>
      </c>
      <c r="E7" s="48"/>
      <c r="H7" s="42" t="s">
        <v>48</v>
      </c>
      <c r="I7" s="42"/>
      <c r="J7" s="42"/>
    </row>
    <row r="8" spans="2:15" x14ac:dyDescent="0.2">
      <c r="H8" s="42" t="s">
        <v>49</v>
      </c>
      <c r="I8" s="42"/>
      <c r="J8" s="42"/>
    </row>
    <row r="9" spans="2:15" x14ac:dyDescent="0.2">
      <c r="B9" s="5" t="s">
        <v>4</v>
      </c>
      <c r="D9" s="60" t="s">
        <v>69</v>
      </c>
      <c r="E9" s="48"/>
      <c r="H9" s="42" t="s">
        <v>50</v>
      </c>
      <c r="I9" s="42"/>
      <c r="J9" s="42"/>
    </row>
    <row r="12" spans="2:15" ht="47.25" customHeight="1" x14ac:dyDescent="0.2">
      <c r="B12" s="10" t="s">
        <v>0</v>
      </c>
      <c r="C12" s="12" t="s">
        <v>6</v>
      </c>
      <c r="D12" s="13"/>
      <c r="E12" s="16" t="s">
        <v>22</v>
      </c>
      <c r="F12" s="17" t="s">
        <v>9</v>
      </c>
      <c r="G12" s="18" t="s">
        <v>13</v>
      </c>
      <c r="H12" s="52" t="s">
        <v>12</v>
      </c>
      <c r="I12" s="53"/>
      <c r="J12" s="54"/>
    </row>
    <row r="13" spans="2:15" ht="15" customHeight="1" x14ac:dyDescent="0.2">
      <c r="B13" s="23"/>
      <c r="C13" s="24"/>
      <c r="D13" s="25"/>
      <c r="E13" s="26"/>
      <c r="F13" s="27"/>
      <c r="G13" s="28"/>
      <c r="H13" s="24"/>
      <c r="I13" s="9"/>
      <c r="J13" s="21"/>
    </row>
    <row r="14" spans="2:15" x14ac:dyDescent="0.2">
      <c r="B14" s="11"/>
      <c r="C14" s="14" t="s">
        <v>7</v>
      </c>
      <c r="D14" s="15" t="s">
        <v>8</v>
      </c>
      <c r="E14" s="1"/>
      <c r="F14" s="1"/>
      <c r="G14" s="14" t="s">
        <v>21</v>
      </c>
      <c r="H14" s="19"/>
      <c r="I14" s="3"/>
      <c r="J14" s="20"/>
    </row>
    <row r="15" spans="2:15" ht="15" customHeight="1" x14ac:dyDescent="0.2">
      <c r="B15" s="29">
        <v>44945</v>
      </c>
      <c r="C15" s="39" t="s">
        <v>53</v>
      </c>
      <c r="D15" s="39" t="s">
        <v>54</v>
      </c>
      <c r="E15" s="30">
        <f>35.3*2</f>
        <v>70.599999999999994</v>
      </c>
      <c r="F15" s="30"/>
      <c r="G15" s="31"/>
      <c r="H15" s="51" t="s">
        <v>58</v>
      </c>
      <c r="I15" s="44"/>
      <c r="J15" s="45"/>
      <c r="N15" s="8" t="s">
        <v>43</v>
      </c>
      <c r="O15" t="b">
        <v>1</v>
      </c>
    </row>
    <row r="16" spans="2:15" ht="15" customHeight="1" x14ac:dyDescent="0.2">
      <c r="B16" s="29">
        <v>44956</v>
      </c>
      <c r="C16" s="39" t="s">
        <v>53</v>
      </c>
      <c r="D16" s="30" t="s">
        <v>55</v>
      </c>
      <c r="E16" s="30">
        <f>2*5.7</f>
        <v>11.4</v>
      </c>
      <c r="F16" s="30"/>
      <c r="G16" s="31"/>
      <c r="H16" s="51" t="s">
        <v>58</v>
      </c>
      <c r="I16" s="44"/>
      <c r="J16" s="45"/>
      <c r="N16" s="8" t="s">
        <v>44</v>
      </c>
      <c r="O16" t="b">
        <v>0</v>
      </c>
    </row>
    <row r="17" spans="2:15" ht="15" customHeight="1" x14ac:dyDescent="0.2">
      <c r="B17" s="29">
        <v>44981</v>
      </c>
      <c r="C17" s="39" t="s">
        <v>53</v>
      </c>
      <c r="D17" s="30" t="s">
        <v>56</v>
      </c>
      <c r="E17" s="30">
        <v>12</v>
      </c>
      <c r="F17" s="30"/>
      <c r="G17" s="31"/>
      <c r="H17" s="51" t="s">
        <v>58</v>
      </c>
      <c r="I17" s="44"/>
      <c r="J17" s="45"/>
      <c r="N17" s="8" t="s">
        <v>41</v>
      </c>
      <c r="O17" t="b">
        <v>0</v>
      </c>
    </row>
    <row r="18" spans="2:15" ht="15" customHeight="1" x14ac:dyDescent="0.2">
      <c r="B18" s="29">
        <v>44993</v>
      </c>
      <c r="C18" s="39" t="s">
        <v>53</v>
      </c>
      <c r="D18" s="30" t="s">
        <v>57</v>
      </c>
      <c r="E18" s="30">
        <f>27.2*2</f>
        <v>54.4</v>
      </c>
      <c r="F18" s="30"/>
      <c r="G18" s="31"/>
      <c r="H18" s="51" t="s">
        <v>58</v>
      </c>
      <c r="I18" s="44"/>
      <c r="J18" s="45"/>
      <c r="N18" s="8" t="s">
        <v>42</v>
      </c>
      <c r="O18" t="b">
        <v>1</v>
      </c>
    </row>
    <row r="19" spans="2:15" ht="15" customHeight="1" x14ac:dyDescent="0.2">
      <c r="B19" s="29">
        <v>45025</v>
      </c>
      <c r="C19" s="30" t="s">
        <v>53</v>
      </c>
      <c r="D19" s="30" t="s">
        <v>59</v>
      </c>
      <c r="E19" s="30">
        <f>2*351</f>
        <v>702</v>
      </c>
      <c r="F19" s="30"/>
      <c r="G19" s="31">
        <v>3</v>
      </c>
      <c r="H19" s="51" t="s">
        <v>62</v>
      </c>
      <c r="I19" s="44"/>
      <c r="J19" s="45"/>
      <c r="N19" s="8" t="s">
        <v>35</v>
      </c>
      <c r="O19" t="b">
        <v>0</v>
      </c>
    </row>
    <row r="20" spans="2:15" ht="15" customHeight="1" x14ac:dyDescent="0.2">
      <c r="B20" s="29"/>
      <c r="C20" s="30"/>
      <c r="D20" s="30"/>
      <c r="E20" s="30"/>
      <c r="F20" s="30"/>
      <c r="G20" s="31"/>
      <c r="H20" s="43"/>
      <c r="I20" s="44"/>
      <c r="J20" s="45"/>
      <c r="N20" s="8" t="s">
        <v>29</v>
      </c>
      <c r="O20" t="b">
        <v>0</v>
      </c>
    </row>
    <row r="21" spans="2:15" ht="15" customHeight="1" x14ac:dyDescent="0.2">
      <c r="B21" s="29"/>
      <c r="C21" s="30"/>
      <c r="D21" s="30"/>
      <c r="E21" s="30"/>
      <c r="F21" s="30"/>
      <c r="G21" s="31"/>
      <c r="H21" s="43"/>
      <c r="I21" s="44"/>
      <c r="J21" s="45"/>
      <c r="N21" s="8" t="s">
        <v>36</v>
      </c>
      <c r="O21" t="b">
        <v>0</v>
      </c>
    </row>
    <row r="22" spans="2:15" ht="15" customHeight="1" x14ac:dyDescent="0.2">
      <c r="B22" s="29"/>
      <c r="C22" s="30"/>
      <c r="D22" s="30"/>
      <c r="E22" s="30"/>
      <c r="F22" s="30"/>
      <c r="G22" s="31"/>
      <c r="H22" s="43"/>
      <c r="I22" s="44"/>
      <c r="J22" s="45"/>
      <c r="N22" s="8" t="s">
        <v>30</v>
      </c>
      <c r="O22" t="b">
        <v>0</v>
      </c>
    </row>
    <row r="23" spans="2:15" ht="15" customHeight="1" x14ac:dyDescent="0.2">
      <c r="B23" s="29"/>
      <c r="C23" s="30"/>
      <c r="D23" s="30"/>
      <c r="E23" s="30"/>
      <c r="F23" s="30"/>
      <c r="G23" s="31"/>
      <c r="H23" s="43"/>
      <c r="I23" s="44"/>
      <c r="J23" s="45"/>
      <c r="N23" s="8" t="s">
        <v>37</v>
      </c>
      <c r="O23" t="b">
        <v>0</v>
      </c>
    </row>
    <row r="24" spans="2:15" ht="15" customHeight="1" x14ac:dyDescent="0.2">
      <c r="B24" s="29"/>
      <c r="C24" s="30"/>
      <c r="D24" s="30"/>
      <c r="E24" s="30"/>
      <c r="F24" s="30"/>
      <c r="G24" s="31"/>
      <c r="H24" s="43"/>
      <c r="I24" s="44"/>
      <c r="J24" s="45"/>
      <c r="N24" s="8" t="s">
        <v>31</v>
      </c>
      <c r="O24" t="b">
        <v>0</v>
      </c>
    </row>
    <row r="25" spans="2:15" ht="15" customHeight="1" x14ac:dyDescent="0.2">
      <c r="B25" s="29"/>
      <c r="C25" s="30"/>
      <c r="D25" s="30"/>
      <c r="E25" s="30"/>
      <c r="F25" s="30"/>
      <c r="G25" s="31"/>
      <c r="H25" s="43"/>
      <c r="I25" s="44"/>
      <c r="J25" s="45"/>
      <c r="N25" s="8" t="s">
        <v>32</v>
      </c>
      <c r="O25" t="b">
        <v>0</v>
      </c>
    </row>
    <row r="26" spans="2:15" ht="15" customHeight="1" x14ac:dyDescent="0.2">
      <c r="B26" s="29"/>
      <c r="C26" s="30"/>
      <c r="D26" s="30"/>
      <c r="E26" s="30"/>
      <c r="F26" s="30"/>
      <c r="G26" s="31"/>
      <c r="H26" s="43"/>
      <c r="I26" s="44"/>
      <c r="J26" s="45"/>
      <c r="N26" s="8" t="s">
        <v>33</v>
      </c>
      <c r="O26" t="b">
        <v>0</v>
      </c>
    </row>
    <row r="27" spans="2:15" ht="15" customHeight="1" x14ac:dyDescent="0.2">
      <c r="B27" s="29"/>
      <c r="C27" s="30"/>
      <c r="D27" s="30"/>
      <c r="E27" s="30"/>
      <c r="F27" s="30"/>
      <c r="G27" s="31"/>
      <c r="H27" s="43"/>
      <c r="I27" s="44"/>
      <c r="J27" s="45"/>
      <c r="N27" s="8" t="s">
        <v>40</v>
      </c>
      <c r="O27" t="b">
        <v>0</v>
      </c>
    </row>
    <row r="28" spans="2:15" ht="15" customHeight="1" x14ac:dyDescent="0.2">
      <c r="B28" s="29"/>
      <c r="C28" s="30"/>
      <c r="D28" s="30"/>
      <c r="E28" s="30"/>
      <c r="F28" s="30"/>
      <c r="G28" s="31"/>
      <c r="H28" s="43"/>
      <c r="I28" s="44"/>
      <c r="J28" s="45"/>
      <c r="N28" s="8" t="s">
        <v>34</v>
      </c>
      <c r="O28" t="b">
        <v>0</v>
      </c>
    </row>
    <row r="29" spans="2:15" ht="15" customHeight="1" x14ac:dyDescent="0.2">
      <c r="B29" s="29"/>
      <c r="C29" s="30"/>
      <c r="D29" s="30"/>
      <c r="E29" s="30"/>
      <c r="F29" s="30"/>
      <c r="G29" s="31"/>
      <c r="H29" s="43"/>
      <c r="I29" s="44"/>
      <c r="J29" s="45"/>
      <c r="N29" s="8" t="s">
        <v>38</v>
      </c>
      <c r="O29" t="b">
        <v>0</v>
      </c>
    </row>
    <row r="30" spans="2:15" ht="15" customHeight="1" x14ac:dyDescent="0.2">
      <c r="B30" s="29"/>
      <c r="C30" s="30"/>
      <c r="D30" s="30"/>
      <c r="E30" s="30"/>
      <c r="F30" s="30"/>
      <c r="G30" s="31"/>
      <c r="H30" s="43"/>
      <c r="I30" s="44"/>
      <c r="J30" s="45"/>
      <c r="N30" s="8" t="s">
        <v>39</v>
      </c>
      <c r="O30" t="b">
        <v>0</v>
      </c>
    </row>
    <row r="31" spans="2:15" ht="15" customHeight="1" x14ac:dyDescent="0.2">
      <c r="B31" s="29"/>
      <c r="C31" s="30"/>
      <c r="D31" s="30"/>
      <c r="E31" s="30"/>
      <c r="F31" s="30"/>
      <c r="G31" s="31"/>
      <c r="H31" s="43"/>
      <c r="I31" s="44"/>
      <c r="J31" s="45"/>
      <c r="N31" s="8" t="s">
        <v>28</v>
      </c>
      <c r="O31" t="b">
        <v>0</v>
      </c>
    </row>
    <row r="32" spans="2:15" ht="15" customHeight="1" x14ac:dyDescent="0.2">
      <c r="B32" s="29"/>
      <c r="C32" s="30"/>
      <c r="D32" s="30"/>
      <c r="E32" s="30"/>
      <c r="F32" s="30"/>
      <c r="G32" s="31"/>
      <c r="H32" s="43"/>
      <c r="I32" s="44"/>
      <c r="J32" s="45"/>
      <c r="N32" s="8" t="s">
        <v>27</v>
      </c>
      <c r="O32" t="b">
        <v>0</v>
      </c>
    </row>
    <row r="33" spans="2:15" ht="15" customHeight="1" x14ac:dyDescent="0.2">
      <c r="B33" s="29"/>
      <c r="C33" s="30"/>
      <c r="D33" s="30"/>
      <c r="E33" s="30"/>
      <c r="F33" s="30"/>
      <c r="G33" s="31"/>
      <c r="H33" s="43"/>
      <c r="I33" s="44"/>
      <c r="J33" s="45"/>
      <c r="N33" s="8" t="s">
        <v>26</v>
      </c>
      <c r="O33" t="b">
        <v>0</v>
      </c>
    </row>
    <row r="34" spans="2:15" ht="15" customHeight="1" x14ac:dyDescent="0.2">
      <c r="B34" s="29"/>
      <c r="C34" s="30"/>
      <c r="D34" s="30"/>
      <c r="E34" s="30"/>
      <c r="F34" s="30"/>
      <c r="G34" s="31"/>
      <c r="H34" s="43"/>
      <c r="I34" s="44"/>
      <c r="J34" s="45"/>
      <c r="N34" s="8" t="s">
        <v>25</v>
      </c>
      <c r="O34" t="b">
        <v>0</v>
      </c>
    </row>
    <row r="35" spans="2:15" ht="15" customHeight="1" x14ac:dyDescent="0.2">
      <c r="B35" s="32"/>
      <c r="C35" s="30"/>
      <c r="D35" s="30"/>
      <c r="E35" s="30"/>
      <c r="F35" s="30"/>
      <c r="G35" s="31"/>
      <c r="H35" s="43"/>
      <c r="I35" s="44"/>
      <c r="J35" s="45"/>
      <c r="O35" t="b">
        <v>0</v>
      </c>
    </row>
    <row r="36" spans="2:15" ht="15" customHeight="1" x14ac:dyDescent="0.2">
      <c r="B36" s="32"/>
      <c r="C36" s="30"/>
      <c r="D36" s="30"/>
      <c r="E36" s="30"/>
      <c r="F36" s="30"/>
      <c r="G36" s="31"/>
      <c r="H36" s="43"/>
      <c r="I36" s="44"/>
      <c r="J36" s="45"/>
      <c r="O36" t="b">
        <v>0</v>
      </c>
    </row>
    <row r="37" spans="2:15" ht="15" customHeight="1" x14ac:dyDescent="0.2">
      <c r="B37" s="32"/>
      <c r="C37" s="30"/>
      <c r="D37" s="30"/>
      <c r="E37" s="30"/>
      <c r="F37" s="30"/>
      <c r="G37" s="31"/>
      <c r="H37" s="43"/>
      <c r="I37" s="44"/>
      <c r="J37" s="45"/>
      <c r="O37" t="b">
        <v>0</v>
      </c>
    </row>
    <row r="38" spans="2:15" ht="15" customHeight="1" x14ac:dyDescent="0.2">
      <c r="B38" s="29"/>
      <c r="C38" s="30"/>
      <c r="D38" s="30"/>
      <c r="E38" s="30"/>
      <c r="F38" s="30"/>
      <c r="G38" s="31"/>
      <c r="H38" s="43"/>
      <c r="I38" s="44"/>
      <c r="J38" s="45"/>
      <c r="O38" t="b">
        <v>0</v>
      </c>
    </row>
    <row r="39" spans="2:15" ht="15" customHeight="1" x14ac:dyDescent="0.2">
      <c r="B39" s="29"/>
      <c r="C39" s="30"/>
      <c r="D39" s="30"/>
      <c r="E39" s="30"/>
      <c r="F39" s="30"/>
      <c r="G39" s="31"/>
      <c r="H39" s="43"/>
      <c r="I39" s="44"/>
      <c r="J39" s="45"/>
      <c r="O39" t="b">
        <v>0</v>
      </c>
    </row>
    <row r="41" spans="2:15" x14ac:dyDescent="0.2">
      <c r="B41" s="5" t="s">
        <v>10</v>
      </c>
    </row>
    <row r="43" spans="2:15" x14ac:dyDescent="0.2">
      <c r="B43" s="6" t="s">
        <v>11</v>
      </c>
      <c r="E43">
        <f>SUM(E14:E39)</f>
        <v>850.4</v>
      </c>
      <c r="F43" s="8" t="s">
        <v>67</v>
      </c>
      <c r="G43" s="22" t="s">
        <v>17</v>
      </c>
      <c r="H43" s="47">
        <f>+E43*3.73</f>
        <v>3171.9919999999997</v>
      </c>
      <c r="I43" s="47"/>
      <c r="J43" s="47"/>
    </row>
    <row r="45" spans="2:15" x14ac:dyDescent="0.2">
      <c r="B45" s="2" t="s">
        <v>14</v>
      </c>
      <c r="E45">
        <f>COUNTIF(O15:O39,TRUE)</f>
        <v>2</v>
      </c>
      <c r="F45" s="8" t="s">
        <v>16</v>
      </c>
      <c r="G45" s="22" t="s">
        <v>17</v>
      </c>
      <c r="H45" s="47">
        <f>+E45*80</f>
        <v>160</v>
      </c>
      <c r="I45" s="47"/>
      <c r="J45" s="47"/>
    </row>
    <row r="47" spans="2:15" x14ac:dyDescent="0.2">
      <c r="B47" s="2" t="s">
        <v>15</v>
      </c>
      <c r="E47">
        <f>SUM(G15:G39)</f>
        <v>3</v>
      </c>
      <c r="F47" t="s">
        <v>68</v>
      </c>
      <c r="G47" s="22" t="s">
        <v>17</v>
      </c>
      <c r="H47" s="47">
        <f>+E47*138.75</f>
        <v>416.25</v>
      </c>
      <c r="I47" s="47"/>
      <c r="J47" s="47"/>
    </row>
    <row r="49" spans="2:10" x14ac:dyDescent="0.2">
      <c r="B49" s="2" t="s">
        <v>18</v>
      </c>
      <c r="G49" s="22" t="s">
        <v>17</v>
      </c>
      <c r="I49" s="57">
        <v>2400</v>
      </c>
      <c r="J49" s="58"/>
    </row>
    <row r="51" spans="2:10" x14ac:dyDescent="0.2">
      <c r="B51" s="2" t="s">
        <v>19</v>
      </c>
      <c r="G51" s="22" t="s">
        <v>17</v>
      </c>
      <c r="I51" s="57">
        <v>1450</v>
      </c>
      <c r="J51" s="58"/>
    </row>
    <row r="53" spans="2:10" x14ac:dyDescent="0.2">
      <c r="B53" s="2" t="s">
        <v>20</v>
      </c>
      <c r="G53" s="22" t="s">
        <v>17</v>
      </c>
      <c r="I53" s="57">
        <v>2000</v>
      </c>
      <c r="J53" s="58"/>
    </row>
    <row r="55" spans="2:10" x14ac:dyDescent="0.2">
      <c r="B55" s="5" t="s">
        <v>24</v>
      </c>
      <c r="H55" s="56">
        <f>+I53+I51+I49+H47+H45+H43</f>
        <v>9598.2420000000002</v>
      </c>
      <c r="I55" s="56"/>
      <c r="J55" s="56"/>
    </row>
    <row r="58" spans="2:10" x14ac:dyDescent="0.2">
      <c r="B58" s="6" t="s">
        <v>45</v>
      </c>
      <c r="C58" s="59" t="s">
        <v>51</v>
      </c>
      <c r="D58" s="50"/>
      <c r="F58" s="34" t="s">
        <v>46</v>
      </c>
      <c r="G58" s="50"/>
      <c r="H58" s="50"/>
      <c r="I58" s="35" t="s">
        <v>47</v>
      </c>
      <c r="J58" s="38">
        <v>45029</v>
      </c>
    </row>
    <row r="59" spans="2:10" x14ac:dyDescent="0.2">
      <c r="B59" s="6"/>
      <c r="C59" s="6"/>
      <c r="D59" s="6"/>
      <c r="E59" s="6"/>
      <c r="F59" s="6"/>
      <c r="G59" s="6"/>
      <c r="H59" s="6"/>
      <c r="I59" s="6"/>
      <c r="J59" s="6"/>
    </row>
    <row r="60" spans="2:10" ht="12.75" customHeight="1" x14ac:dyDescent="0.2">
      <c r="B60" s="46" t="s">
        <v>5</v>
      </c>
      <c r="C60" s="46"/>
      <c r="D60" s="46"/>
      <c r="E60" s="46"/>
      <c r="F60" s="46"/>
      <c r="G60" s="46"/>
      <c r="H60" s="46"/>
      <c r="I60" s="46"/>
      <c r="J60" s="46"/>
    </row>
    <row r="61" spans="2:10" x14ac:dyDescent="0.2">
      <c r="B61" s="46"/>
      <c r="C61" s="46"/>
      <c r="D61" s="46"/>
      <c r="E61" s="46"/>
      <c r="F61" s="46"/>
      <c r="G61" s="46"/>
      <c r="H61" s="46"/>
      <c r="I61" s="46"/>
      <c r="J61" s="46"/>
    </row>
    <row r="62" spans="2:10" x14ac:dyDescent="0.2">
      <c r="B62" s="46"/>
      <c r="C62" s="46"/>
      <c r="D62" s="46"/>
      <c r="E62" s="46"/>
      <c r="F62" s="46"/>
      <c r="G62" s="46"/>
      <c r="H62" s="46"/>
      <c r="I62" s="46"/>
      <c r="J62" s="46"/>
    </row>
    <row r="63" spans="2:10" x14ac:dyDescent="0.2">
      <c r="B63" s="46"/>
      <c r="C63" s="46"/>
      <c r="D63" s="46"/>
      <c r="E63" s="46"/>
      <c r="F63" s="46"/>
      <c r="G63" s="46"/>
      <c r="H63" s="46"/>
      <c r="I63" s="46"/>
      <c r="J63" s="46"/>
    </row>
    <row r="64" spans="2:10" x14ac:dyDescent="0.2">
      <c r="B64" s="46"/>
      <c r="C64" s="46"/>
      <c r="D64" s="46"/>
      <c r="E64" s="46"/>
      <c r="F64" s="46"/>
      <c r="G64" s="46"/>
      <c r="H64" s="46"/>
      <c r="I64" s="46"/>
      <c r="J64" s="46"/>
    </row>
    <row r="65" spans="2:10" x14ac:dyDescent="0.2">
      <c r="B65" s="7"/>
      <c r="C65" s="7"/>
      <c r="D65" s="7"/>
      <c r="E65" s="7"/>
      <c r="F65" s="7"/>
      <c r="G65" s="7"/>
      <c r="H65" s="7"/>
      <c r="I65" s="7"/>
      <c r="J65" s="7"/>
    </row>
    <row r="66" spans="2:10" x14ac:dyDescent="0.2">
      <c r="B66" s="7"/>
      <c r="C66" s="7"/>
      <c r="D66" s="7"/>
      <c r="E66" s="7"/>
      <c r="F66" s="7"/>
      <c r="G66" s="7"/>
      <c r="H66" s="7"/>
      <c r="I66" s="7"/>
      <c r="J66" s="7"/>
    </row>
    <row r="67" spans="2:10" x14ac:dyDescent="0.2">
      <c r="B67" s="7"/>
      <c r="C67" s="7"/>
      <c r="D67" s="7"/>
      <c r="E67" s="7"/>
      <c r="F67" s="7"/>
      <c r="G67" s="7"/>
      <c r="H67" s="7"/>
      <c r="I67" s="7"/>
      <c r="J67" s="7"/>
    </row>
  </sheetData>
  <sheetProtection password="CDCC" sheet="1" objects="1" scenarios="1"/>
  <dataConsolidate/>
  <mergeCells count="44">
    <mergeCell ref="H17:J17"/>
    <mergeCell ref="D2:E2"/>
    <mergeCell ref="D4:E4"/>
    <mergeCell ref="D6:E6"/>
    <mergeCell ref="D7:E7"/>
    <mergeCell ref="H7:J7"/>
    <mergeCell ref="H8:J8"/>
    <mergeCell ref="D9:E9"/>
    <mergeCell ref="H9:J9"/>
    <mergeCell ref="H12:J12"/>
    <mergeCell ref="H15:J15"/>
    <mergeCell ref="H16:J16"/>
    <mergeCell ref="H29:J29"/>
    <mergeCell ref="H18:J18"/>
    <mergeCell ref="H19:J19"/>
    <mergeCell ref="H20:J20"/>
    <mergeCell ref="H21:J21"/>
    <mergeCell ref="H22:J22"/>
    <mergeCell ref="H23:J23"/>
    <mergeCell ref="H24:J24"/>
    <mergeCell ref="H25:J25"/>
    <mergeCell ref="H26:J26"/>
    <mergeCell ref="H27:J27"/>
    <mergeCell ref="H28:J28"/>
    <mergeCell ref="H45:J45"/>
    <mergeCell ref="H30:J30"/>
    <mergeCell ref="H31:J31"/>
    <mergeCell ref="H32:J32"/>
    <mergeCell ref="H33:J33"/>
    <mergeCell ref="H34:J34"/>
    <mergeCell ref="H35:J35"/>
    <mergeCell ref="H36:J36"/>
    <mergeCell ref="H37:J37"/>
    <mergeCell ref="H38:J38"/>
    <mergeCell ref="H39:J39"/>
    <mergeCell ref="H43:J43"/>
    <mergeCell ref="B60:J64"/>
    <mergeCell ref="H47:J47"/>
    <mergeCell ref="I49:J49"/>
    <mergeCell ref="I51:J51"/>
    <mergeCell ref="I53:J53"/>
    <mergeCell ref="H55:J55"/>
    <mergeCell ref="C58:D58"/>
    <mergeCell ref="G58:H58"/>
  </mergeCells>
  <dataValidations count="1">
    <dataValidation type="list" allowBlank="1" showInputMessage="1" showErrorMessage="1" sqref="D2:E2" xr:uid="{00000000-0002-0000-0100-000000000000}">
      <formula1>$N$15:$N$34</formula1>
    </dataValidation>
  </dataValidations>
  <hyperlinks>
    <hyperlink ref="G2" location="HIF!G2" display="RETUR TIL SKEMA" xr:uid="{00000000-0004-0000-0100-000000000000}"/>
  </hyperlinks>
  <printOptions horizontalCentered="1" verticalCentered="1"/>
  <pageMargins left="0.23622047244094491" right="0.23622047244094491"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457200</xdr:colOff>
                    <xdr:row>13</xdr:row>
                    <xdr:rowOff>114300</xdr:rowOff>
                  </from>
                  <to>
                    <xdr:col>5</xdr:col>
                    <xdr:colOff>676275</xdr:colOff>
                    <xdr:row>15</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457200</xdr:colOff>
                    <xdr:row>14</xdr:row>
                    <xdr:rowOff>152400</xdr:rowOff>
                  </from>
                  <to>
                    <xdr:col>5</xdr:col>
                    <xdr:colOff>685800</xdr:colOff>
                    <xdr:row>16</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457200</xdr:colOff>
                    <xdr:row>15</xdr:row>
                    <xdr:rowOff>152400</xdr:rowOff>
                  </from>
                  <to>
                    <xdr:col>5</xdr:col>
                    <xdr:colOff>666750</xdr:colOff>
                    <xdr:row>17</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457200</xdr:colOff>
                    <xdr:row>16</xdr:row>
                    <xdr:rowOff>152400</xdr:rowOff>
                  </from>
                  <to>
                    <xdr:col>5</xdr:col>
                    <xdr:colOff>666750</xdr:colOff>
                    <xdr:row>18</xdr:row>
                    <xdr:rowOff>47625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457200</xdr:colOff>
                    <xdr:row>17</xdr:row>
                    <xdr:rowOff>152400</xdr:rowOff>
                  </from>
                  <to>
                    <xdr:col>5</xdr:col>
                    <xdr:colOff>666750</xdr:colOff>
                    <xdr:row>19</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xdr:col>
                    <xdr:colOff>457200</xdr:colOff>
                    <xdr:row>18</xdr:row>
                    <xdr:rowOff>152400</xdr:rowOff>
                  </from>
                  <to>
                    <xdr:col>5</xdr:col>
                    <xdr:colOff>666750</xdr:colOff>
                    <xdr:row>20</xdr:row>
                    <xdr:rowOff>47625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5</xdr:col>
                    <xdr:colOff>457200</xdr:colOff>
                    <xdr:row>19</xdr:row>
                    <xdr:rowOff>152400</xdr:rowOff>
                  </from>
                  <to>
                    <xdr:col>5</xdr:col>
                    <xdr:colOff>666750</xdr:colOff>
                    <xdr:row>21</xdr:row>
                    <xdr:rowOff>47625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5</xdr:col>
                    <xdr:colOff>457200</xdr:colOff>
                    <xdr:row>20</xdr:row>
                    <xdr:rowOff>152400</xdr:rowOff>
                  </from>
                  <to>
                    <xdr:col>5</xdr:col>
                    <xdr:colOff>666750</xdr:colOff>
                    <xdr:row>22</xdr:row>
                    <xdr:rowOff>47625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5</xdr:col>
                    <xdr:colOff>457200</xdr:colOff>
                    <xdr:row>21</xdr:row>
                    <xdr:rowOff>152400</xdr:rowOff>
                  </from>
                  <to>
                    <xdr:col>5</xdr:col>
                    <xdr:colOff>666750</xdr:colOff>
                    <xdr:row>23</xdr:row>
                    <xdr:rowOff>47625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457200</xdr:colOff>
                    <xdr:row>22</xdr:row>
                    <xdr:rowOff>152400</xdr:rowOff>
                  </from>
                  <to>
                    <xdr:col>5</xdr:col>
                    <xdr:colOff>666750</xdr:colOff>
                    <xdr:row>24</xdr:row>
                    <xdr:rowOff>47625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457200</xdr:colOff>
                    <xdr:row>23</xdr:row>
                    <xdr:rowOff>152400</xdr:rowOff>
                  </from>
                  <to>
                    <xdr:col>5</xdr:col>
                    <xdr:colOff>666750</xdr:colOff>
                    <xdr:row>25</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457200</xdr:colOff>
                    <xdr:row>24</xdr:row>
                    <xdr:rowOff>152400</xdr:rowOff>
                  </from>
                  <to>
                    <xdr:col>5</xdr:col>
                    <xdr:colOff>666750</xdr:colOff>
                    <xdr:row>26</xdr:row>
                    <xdr:rowOff>47625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457200</xdr:colOff>
                    <xdr:row>25</xdr:row>
                    <xdr:rowOff>152400</xdr:rowOff>
                  </from>
                  <to>
                    <xdr:col>5</xdr:col>
                    <xdr:colOff>666750</xdr:colOff>
                    <xdr:row>27</xdr:row>
                    <xdr:rowOff>47625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5</xdr:col>
                    <xdr:colOff>457200</xdr:colOff>
                    <xdr:row>26</xdr:row>
                    <xdr:rowOff>152400</xdr:rowOff>
                  </from>
                  <to>
                    <xdr:col>5</xdr:col>
                    <xdr:colOff>666750</xdr:colOff>
                    <xdr:row>28</xdr:row>
                    <xdr:rowOff>47625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457200</xdr:colOff>
                    <xdr:row>27</xdr:row>
                    <xdr:rowOff>152400</xdr:rowOff>
                  </from>
                  <to>
                    <xdr:col>5</xdr:col>
                    <xdr:colOff>666750</xdr:colOff>
                    <xdr:row>29</xdr:row>
                    <xdr:rowOff>47625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457200</xdr:colOff>
                    <xdr:row>28</xdr:row>
                    <xdr:rowOff>152400</xdr:rowOff>
                  </from>
                  <to>
                    <xdr:col>5</xdr:col>
                    <xdr:colOff>666750</xdr:colOff>
                    <xdr:row>30</xdr:row>
                    <xdr:rowOff>47625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457200</xdr:colOff>
                    <xdr:row>29</xdr:row>
                    <xdr:rowOff>152400</xdr:rowOff>
                  </from>
                  <to>
                    <xdr:col>5</xdr:col>
                    <xdr:colOff>666750</xdr:colOff>
                    <xdr:row>31</xdr:row>
                    <xdr:rowOff>47625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457200</xdr:colOff>
                    <xdr:row>30</xdr:row>
                    <xdr:rowOff>152400</xdr:rowOff>
                  </from>
                  <to>
                    <xdr:col>5</xdr:col>
                    <xdr:colOff>666750</xdr:colOff>
                    <xdr:row>32</xdr:row>
                    <xdr:rowOff>47625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5</xdr:col>
                    <xdr:colOff>457200</xdr:colOff>
                    <xdr:row>31</xdr:row>
                    <xdr:rowOff>152400</xdr:rowOff>
                  </from>
                  <to>
                    <xdr:col>5</xdr:col>
                    <xdr:colOff>666750</xdr:colOff>
                    <xdr:row>33</xdr:row>
                    <xdr:rowOff>47625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457200</xdr:colOff>
                    <xdr:row>32</xdr:row>
                    <xdr:rowOff>152400</xdr:rowOff>
                  </from>
                  <to>
                    <xdr:col>5</xdr:col>
                    <xdr:colOff>666750</xdr:colOff>
                    <xdr:row>34</xdr:row>
                    <xdr:rowOff>47625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457200</xdr:colOff>
                    <xdr:row>33</xdr:row>
                    <xdr:rowOff>152400</xdr:rowOff>
                  </from>
                  <to>
                    <xdr:col>5</xdr:col>
                    <xdr:colOff>666750</xdr:colOff>
                    <xdr:row>35</xdr:row>
                    <xdr:rowOff>47625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5</xdr:col>
                    <xdr:colOff>457200</xdr:colOff>
                    <xdr:row>34</xdr:row>
                    <xdr:rowOff>152400</xdr:rowOff>
                  </from>
                  <to>
                    <xdr:col>5</xdr:col>
                    <xdr:colOff>666750</xdr:colOff>
                    <xdr:row>36</xdr:row>
                    <xdr:rowOff>47625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457200</xdr:colOff>
                    <xdr:row>35</xdr:row>
                    <xdr:rowOff>152400</xdr:rowOff>
                  </from>
                  <to>
                    <xdr:col>5</xdr:col>
                    <xdr:colOff>666750</xdr:colOff>
                    <xdr:row>37</xdr:row>
                    <xdr:rowOff>47625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457200</xdr:colOff>
                    <xdr:row>36</xdr:row>
                    <xdr:rowOff>152400</xdr:rowOff>
                  </from>
                  <to>
                    <xdr:col>5</xdr:col>
                    <xdr:colOff>666750</xdr:colOff>
                    <xdr:row>38</xdr:row>
                    <xdr:rowOff>47625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5</xdr:col>
                    <xdr:colOff>457200</xdr:colOff>
                    <xdr:row>37</xdr:row>
                    <xdr:rowOff>152400</xdr:rowOff>
                  </from>
                  <to>
                    <xdr:col>5</xdr:col>
                    <xdr:colOff>666750</xdr:colOff>
                    <xdr:row>39</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HIF</vt:lpstr>
      <vt:lpstr>Eksempel</vt:lpstr>
      <vt:lpstr>Eksempel!Udskriftsområde</vt:lpstr>
      <vt:lpstr>HIF!Udskriftsområde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Ajax København</dc:creator>
  <cp:lastModifiedBy>Rasmus Kofoed Pedersen</cp:lastModifiedBy>
  <cp:lastPrinted>2020-01-07T12:42:24Z</cp:lastPrinted>
  <dcterms:created xsi:type="dcterms:W3CDTF">2006-10-03T10:34:04Z</dcterms:created>
  <dcterms:modified xsi:type="dcterms:W3CDTF">2024-05-15T07:29:21Z</dcterms:modified>
</cp:coreProperties>
</file>